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<sst xmlns="http://schemas.openxmlformats.org/spreadsheetml/2006/main" count="256" uniqueCount="119">
  <si>
    <t>Class 1</t>
  </si>
  <si>
    <t>Name</t>
  </si>
  <si>
    <t>Surname</t>
  </si>
  <si>
    <t>Class</t>
  </si>
  <si>
    <t xml:space="preserve"> </t>
  </si>
  <si>
    <t>Class 2</t>
  </si>
  <si>
    <t>Memb</t>
  </si>
  <si>
    <t>Novice</t>
  </si>
  <si>
    <t xml:space="preserve">Total   </t>
  </si>
  <si>
    <t>(No discard)</t>
  </si>
  <si>
    <t>Total with</t>
  </si>
  <si>
    <t>discard</t>
  </si>
  <si>
    <t>SLROC RTV Points Table - 2008</t>
  </si>
  <si>
    <t>Ross</t>
  </si>
  <si>
    <t>Muir</t>
  </si>
  <si>
    <t>A</t>
  </si>
  <si>
    <t>Thomson</t>
  </si>
  <si>
    <t>Douglas</t>
  </si>
  <si>
    <t>Andy</t>
  </si>
  <si>
    <t>Taylor</t>
  </si>
  <si>
    <t>B</t>
  </si>
  <si>
    <t>Kirstine</t>
  </si>
  <si>
    <t>Proud</t>
  </si>
  <si>
    <t xml:space="preserve">Jonathan </t>
  </si>
  <si>
    <t>Bacon</t>
  </si>
  <si>
    <t xml:space="preserve">Martin </t>
  </si>
  <si>
    <t>Cargill</t>
  </si>
  <si>
    <t xml:space="preserve">Tony </t>
  </si>
  <si>
    <t>Lorimer</t>
  </si>
  <si>
    <t>Kieron</t>
  </si>
  <si>
    <t>Freyne</t>
  </si>
  <si>
    <t xml:space="preserve">Robert </t>
  </si>
  <si>
    <t>Shaw</t>
  </si>
  <si>
    <t>C</t>
  </si>
  <si>
    <t>Mike</t>
  </si>
  <si>
    <t>Sharp</t>
  </si>
  <si>
    <t>Y</t>
  </si>
  <si>
    <t>Gordon</t>
  </si>
  <si>
    <t>Paul</t>
  </si>
  <si>
    <t>McGregor</t>
  </si>
  <si>
    <t>Alexander</t>
  </si>
  <si>
    <t>Peter</t>
  </si>
  <si>
    <t>Williamson</t>
  </si>
  <si>
    <t>Frank</t>
  </si>
  <si>
    <t>Wolfe</t>
  </si>
  <si>
    <t>A2</t>
  </si>
  <si>
    <t xml:space="preserve">John </t>
  </si>
  <si>
    <t>Anderson</t>
  </si>
  <si>
    <t xml:space="preserve">William </t>
  </si>
  <si>
    <t>Macintosh</t>
  </si>
  <si>
    <t>Angus</t>
  </si>
  <si>
    <t>Graeme</t>
  </si>
  <si>
    <t>Pitcaithly</t>
  </si>
  <si>
    <t xml:space="preserve">Bruce </t>
  </si>
  <si>
    <t>Scott</t>
  </si>
  <si>
    <t>McPhee</t>
  </si>
  <si>
    <t xml:space="preserve">Dan </t>
  </si>
  <si>
    <t>Johnson</t>
  </si>
  <si>
    <t xml:space="preserve">Stuart </t>
  </si>
  <si>
    <t>Moffat</t>
  </si>
  <si>
    <t xml:space="preserve">Bobby </t>
  </si>
  <si>
    <t>Munro</t>
  </si>
  <si>
    <t>Graham</t>
  </si>
  <si>
    <t>Ballantine</t>
  </si>
  <si>
    <t>Hadden</t>
  </si>
  <si>
    <t>Nick</t>
  </si>
  <si>
    <t>MacRae</t>
  </si>
  <si>
    <t>Craig</t>
  </si>
  <si>
    <t>Stewart</t>
  </si>
  <si>
    <t>Ian</t>
  </si>
  <si>
    <t>Abbey</t>
  </si>
  <si>
    <t>McCallum</t>
  </si>
  <si>
    <t>Conner</t>
  </si>
  <si>
    <t>Chris</t>
  </si>
  <si>
    <t>Cruikshank</t>
  </si>
  <si>
    <t>Charlie</t>
  </si>
  <si>
    <t>Cooke</t>
  </si>
  <si>
    <t>Donald</t>
  </si>
  <si>
    <t>Budge</t>
  </si>
  <si>
    <t xml:space="preserve">Alec </t>
  </si>
  <si>
    <t>Beccy</t>
  </si>
  <si>
    <t>Turner</t>
  </si>
  <si>
    <t>Stuart</t>
  </si>
  <si>
    <t xml:space="preserve">                                      </t>
  </si>
  <si>
    <t xml:space="preserve">Ken </t>
  </si>
  <si>
    <t>Carson</t>
  </si>
  <si>
    <t>Jonny</t>
  </si>
  <si>
    <t>Campbell</t>
  </si>
  <si>
    <t>Robin</t>
  </si>
  <si>
    <t>Tourish</t>
  </si>
  <si>
    <t>Holness</t>
  </si>
  <si>
    <t>James</t>
  </si>
  <si>
    <t>C2</t>
  </si>
  <si>
    <t>Crossan</t>
  </si>
  <si>
    <t>David</t>
  </si>
  <si>
    <t>McCutcheon</t>
  </si>
  <si>
    <t xml:space="preserve">Billy </t>
  </si>
  <si>
    <t>Phillips</t>
  </si>
  <si>
    <t>George</t>
  </si>
  <si>
    <t>Phillips jnr</t>
  </si>
  <si>
    <t>Niall</t>
  </si>
  <si>
    <t>Arthur</t>
  </si>
  <si>
    <t>McKenzie</t>
  </si>
  <si>
    <t xml:space="preserve">Sam </t>
  </si>
  <si>
    <t>B2</t>
  </si>
  <si>
    <t>Zander</t>
  </si>
  <si>
    <t>Saunders</t>
  </si>
  <si>
    <t>Gary</t>
  </si>
  <si>
    <t>Alistair</t>
  </si>
  <si>
    <t>Lawson</t>
  </si>
  <si>
    <t>Brian</t>
  </si>
  <si>
    <t>Wilson</t>
  </si>
  <si>
    <t>Ron</t>
  </si>
  <si>
    <t>Milne</t>
  </si>
  <si>
    <t>Donna</t>
  </si>
  <si>
    <t>Wyllie</t>
  </si>
  <si>
    <t>Billy</t>
  </si>
  <si>
    <t>Parkinson</t>
  </si>
  <si>
    <t>3 discards, 6 events to count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</si>
</sst>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" fontId="1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16" fontId="1" fillId="0" borderId="14" xfId="0" applyNumberFormat="1" applyFont="1" applyBorder="1" applyAlignment="1">
      <alignment horizontal="left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16" fontId="1" fillId="0" borderId="12" xfId="0" applyNumberFormat="1" applyFont="1" applyBorder="1" applyAlignment="1">
      <alignment horizontal="left"/>
    </xf>
    <xf numFmtId="2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16" fontId="1" fillId="0" borderId="18" xfId="0" applyNumberFormat="1" applyFont="1" applyBorder="1" applyAlignment="1">
      <alignment horizontal="left"/>
    </xf>
    <xf numFmtId="2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/>
    </xf>
    <xf numFmtId="0" fontId="1" fillId="0" borderId="20" xfId="0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16" fontId="1" fillId="0" borderId="19" xfId="0" applyNumberFormat="1" applyFont="1" applyBorder="1" applyAlignment="1">
      <alignment horizontal="left"/>
    </xf>
    <xf numFmtId="2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" fontId="1" fillId="0" borderId="24" xfId="0" applyNumberFormat="1" applyFont="1" applyBorder="1" applyAlignment="1">
      <alignment horizontal="left"/>
    </xf>
    <xf numFmtId="16" fontId="1" fillId="0" borderId="25" xfId="0" applyNumberFormat="1" applyFont="1" applyBorder="1" applyAlignment="1">
      <alignment horizontal="left"/>
    </xf>
    <xf numFmtId="16" fontId="1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8" xfId="44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14" xfId="44" applyNumberFormat="1" applyFont="1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5" xfId="0" applyFill="1" applyBorder="1" applyAlignment="1">
      <alignment/>
    </xf>
    <xf numFmtId="2" fontId="0" fillId="0" borderId="34" xfId="0" applyNumberFormat="1" applyBorder="1" applyAlignment="1">
      <alignment/>
    </xf>
    <xf numFmtId="2" fontId="0" fillId="0" borderId="17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7" xfId="0" applyBorder="1" applyAlignment="1">
      <alignment horizontal="left"/>
    </xf>
    <xf numFmtId="16" fontId="1" fillId="0" borderId="12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16" fontId="1" fillId="0" borderId="44" xfId="0" applyNumberFormat="1" applyFont="1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24" xfId="0" applyNumberFormat="1" applyBorder="1" applyAlignment="1">
      <alignment/>
    </xf>
    <xf numFmtId="2" fontId="0" fillId="0" borderId="45" xfId="0" applyNumberFormat="1" applyBorder="1" applyAlignment="1">
      <alignment horizontal="right"/>
    </xf>
    <xf numFmtId="2" fontId="0" fillId="0" borderId="3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0"/>
  <sheetViews>
    <sheetView tabSelected="1" zoomScalePageLayoutView="0" workbookViewId="0" topLeftCell="A1">
      <selection activeCell="F9" sqref="F9:N9"/>
    </sheetView>
  </sheetViews>
  <sheetFormatPr defaultColWidth="9.140625" defaultRowHeight="12.75"/>
  <cols>
    <col min="1" max="1" width="10.28125" style="0" customWidth="1"/>
    <col min="2" max="2" width="12.7109375" style="0" customWidth="1"/>
    <col min="3" max="3" width="6.7109375" style="0" customWidth="1"/>
    <col min="4" max="5" width="6.8515625" style="73" customWidth="1"/>
    <col min="6" max="14" width="8.28125" style="0" customWidth="1"/>
    <col min="15" max="15" width="11.7109375" style="0" customWidth="1"/>
    <col min="16" max="16" width="10.00390625" style="0" bestFit="1" customWidth="1"/>
  </cols>
  <sheetData>
    <row r="1" spans="1:15" ht="15.75">
      <c r="A1" s="6" t="s">
        <v>12</v>
      </c>
      <c r="B1" s="6"/>
      <c r="C1" s="6"/>
      <c r="D1" s="66"/>
      <c r="E1" s="67" t="s">
        <v>4</v>
      </c>
      <c r="F1" s="49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6"/>
      <c r="B2" s="6"/>
      <c r="C2" s="6"/>
      <c r="D2" s="66"/>
      <c r="E2" s="6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16" t="s">
        <v>0</v>
      </c>
      <c r="B3" s="6"/>
      <c r="C3" s="6"/>
      <c r="D3" s="66"/>
      <c r="E3" s="66"/>
      <c r="F3" s="7"/>
      <c r="G3" s="7"/>
      <c r="H3" s="7"/>
      <c r="I3" s="7"/>
      <c r="J3" s="7"/>
      <c r="K3" s="7" t="s">
        <v>4</v>
      </c>
      <c r="L3" s="7"/>
      <c r="M3" s="7"/>
      <c r="N3" s="7"/>
      <c r="O3" s="7"/>
    </row>
    <row r="4" spans="1:15" ht="16.5" thickBot="1">
      <c r="A4" s="8"/>
      <c r="B4" s="8"/>
      <c r="C4" s="8"/>
      <c r="D4" s="68"/>
      <c r="E4" s="68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ht="12.75">
      <c r="A5" s="13" t="s">
        <v>1</v>
      </c>
      <c r="B5" s="14" t="s">
        <v>2</v>
      </c>
      <c r="C5" s="14" t="s">
        <v>6</v>
      </c>
      <c r="D5" s="69" t="s">
        <v>3</v>
      </c>
      <c r="E5" s="70" t="s">
        <v>7</v>
      </c>
      <c r="F5" s="63">
        <v>39474</v>
      </c>
      <c r="G5" s="64">
        <v>39509</v>
      </c>
      <c r="H5" s="64">
        <v>39564</v>
      </c>
      <c r="I5" s="64">
        <v>39593</v>
      </c>
      <c r="J5" s="65">
        <v>39613</v>
      </c>
      <c r="K5" s="65">
        <v>39662</v>
      </c>
      <c r="L5" s="65">
        <v>39704</v>
      </c>
      <c r="M5" s="83">
        <v>39760</v>
      </c>
      <c r="N5" s="84">
        <v>39789</v>
      </c>
      <c r="O5" s="29" t="s">
        <v>8</v>
      </c>
      <c r="P5" s="53" t="s">
        <v>10</v>
      </c>
    </row>
    <row r="6" spans="1:16" ht="12.75">
      <c r="A6" s="38" t="s">
        <v>4</v>
      </c>
      <c r="B6" s="39" t="s">
        <v>4</v>
      </c>
      <c r="C6" s="39" t="s">
        <v>4</v>
      </c>
      <c r="D6" s="71" t="s">
        <v>4</v>
      </c>
      <c r="E6" s="72"/>
      <c r="F6" s="40" t="s">
        <v>4</v>
      </c>
      <c r="G6" s="41"/>
      <c r="H6" s="41"/>
      <c r="I6" s="41"/>
      <c r="J6" s="42"/>
      <c r="K6" s="42"/>
      <c r="L6" s="42" t="s">
        <v>4</v>
      </c>
      <c r="M6" s="42"/>
      <c r="N6" s="42"/>
      <c r="O6" s="43" t="s">
        <v>9</v>
      </c>
      <c r="P6" s="54" t="s">
        <v>11</v>
      </c>
    </row>
    <row r="7" spans="1:16" ht="12.75">
      <c r="A7" s="59" t="s">
        <v>17</v>
      </c>
      <c r="B7" t="s">
        <v>16</v>
      </c>
      <c r="C7">
        <v>1703</v>
      </c>
      <c r="D7" s="73" t="s">
        <v>15</v>
      </c>
      <c r="F7" s="88">
        <v>10</v>
      </c>
      <c r="G7" s="18">
        <v>9.55</v>
      </c>
      <c r="H7" s="4">
        <v>7.69</v>
      </c>
      <c r="I7" s="4">
        <v>8.57</v>
      </c>
      <c r="J7" s="28">
        <v>10</v>
      </c>
      <c r="K7" s="28"/>
      <c r="L7" s="28"/>
      <c r="M7" s="28">
        <v>10</v>
      </c>
      <c r="N7" s="28">
        <v>10</v>
      </c>
      <c r="O7" s="30">
        <f aca="true" t="shared" si="0" ref="O7:O37">SUM(F7:N7)</f>
        <v>65.81</v>
      </c>
      <c r="P7" s="57">
        <f>O7-H7</f>
        <v>58.120000000000005</v>
      </c>
    </row>
    <row r="8" spans="1:16" ht="12.75">
      <c r="A8" s="59" t="s">
        <v>62</v>
      </c>
      <c r="B8" t="s">
        <v>63</v>
      </c>
      <c r="C8">
        <v>1259</v>
      </c>
      <c r="D8" s="73" t="s">
        <v>15</v>
      </c>
      <c r="F8" s="24"/>
      <c r="G8" s="18">
        <v>7.73</v>
      </c>
      <c r="H8" s="18">
        <v>9.23</v>
      </c>
      <c r="I8" s="18">
        <v>8.57</v>
      </c>
      <c r="J8" s="27">
        <v>9</v>
      </c>
      <c r="K8" s="27">
        <v>9.09</v>
      </c>
      <c r="L8" s="27">
        <v>9.38</v>
      </c>
      <c r="M8" s="27">
        <v>9.23</v>
      </c>
      <c r="N8" s="27">
        <v>8</v>
      </c>
      <c r="O8" s="30">
        <f t="shared" si="0"/>
        <v>70.23</v>
      </c>
      <c r="P8" s="57">
        <f>O8-G8-N8</f>
        <v>54.5</v>
      </c>
    </row>
    <row r="9" spans="1:16" ht="12.75">
      <c r="A9" s="59" t="s">
        <v>27</v>
      </c>
      <c r="B9" t="s">
        <v>28</v>
      </c>
      <c r="C9">
        <v>421</v>
      </c>
      <c r="D9" s="73" t="s">
        <v>15</v>
      </c>
      <c r="F9" s="24">
        <v>7.33</v>
      </c>
      <c r="G9" s="18">
        <v>8.18</v>
      </c>
      <c r="H9" s="18">
        <v>5.38</v>
      </c>
      <c r="I9" s="18">
        <v>10</v>
      </c>
      <c r="J9" s="27">
        <v>7</v>
      </c>
      <c r="K9" s="27">
        <v>6.36</v>
      </c>
      <c r="L9" s="27">
        <v>10</v>
      </c>
      <c r="M9" s="27">
        <v>6.15</v>
      </c>
      <c r="N9" s="27">
        <v>7.33</v>
      </c>
      <c r="O9" s="30">
        <f t="shared" si="0"/>
        <v>67.73</v>
      </c>
      <c r="P9" s="57">
        <f>O9-H9-M9-K9</f>
        <v>49.84</v>
      </c>
    </row>
    <row r="10" spans="1:17" ht="12.75">
      <c r="A10" s="59" t="s">
        <v>18</v>
      </c>
      <c r="B10" t="s">
        <v>19</v>
      </c>
      <c r="C10">
        <v>1388</v>
      </c>
      <c r="D10" s="73" t="s">
        <v>20</v>
      </c>
      <c r="F10" s="58">
        <v>8.67</v>
      </c>
      <c r="G10" s="18">
        <v>5.91</v>
      </c>
      <c r="H10" s="18"/>
      <c r="I10" s="18">
        <v>6.43</v>
      </c>
      <c r="J10" s="27">
        <v>8</v>
      </c>
      <c r="K10" s="27">
        <v>7.27</v>
      </c>
      <c r="L10" s="27">
        <v>8.75</v>
      </c>
      <c r="M10" s="27">
        <v>3.85</v>
      </c>
      <c r="N10" s="27">
        <v>10</v>
      </c>
      <c r="O10" s="30">
        <f t="shared" si="0"/>
        <v>58.88</v>
      </c>
      <c r="P10" s="57">
        <f>O10-M10-G10</f>
        <v>49.120000000000005</v>
      </c>
      <c r="Q10" t="s">
        <v>4</v>
      </c>
    </row>
    <row r="11" spans="1:16" ht="12.75">
      <c r="A11" s="59" t="s">
        <v>58</v>
      </c>
      <c r="B11" t="s">
        <v>59</v>
      </c>
      <c r="C11">
        <v>2063</v>
      </c>
      <c r="D11" s="73" t="s">
        <v>15</v>
      </c>
      <c r="F11" s="24"/>
      <c r="G11" s="18">
        <v>9.55</v>
      </c>
      <c r="H11" s="18">
        <v>10</v>
      </c>
      <c r="I11" s="18">
        <v>4.29</v>
      </c>
      <c r="J11" s="27">
        <v>5</v>
      </c>
      <c r="K11" s="27"/>
      <c r="L11" s="27">
        <v>7.5</v>
      </c>
      <c r="M11" s="27">
        <v>6.92</v>
      </c>
      <c r="N11" s="27">
        <v>8.67</v>
      </c>
      <c r="O11" s="30">
        <f t="shared" si="0"/>
        <v>51.93000000000001</v>
      </c>
      <c r="P11" s="57">
        <f>O11-I11</f>
        <v>47.64000000000001</v>
      </c>
    </row>
    <row r="12" spans="1:16" ht="12.75">
      <c r="A12" s="59" t="s">
        <v>41</v>
      </c>
      <c r="B12" t="s">
        <v>42</v>
      </c>
      <c r="C12">
        <v>1811</v>
      </c>
      <c r="D12" s="73" t="s">
        <v>15</v>
      </c>
      <c r="F12" s="24">
        <v>0.67</v>
      </c>
      <c r="G12" s="18">
        <v>7.73</v>
      </c>
      <c r="H12" s="18"/>
      <c r="I12" s="18">
        <v>10</v>
      </c>
      <c r="J12" s="27"/>
      <c r="K12" s="27">
        <v>8.18</v>
      </c>
      <c r="L12" s="27">
        <v>6.25</v>
      </c>
      <c r="M12" s="27">
        <v>7.69</v>
      </c>
      <c r="N12" s="27">
        <v>5.33</v>
      </c>
      <c r="O12" s="30">
        <f t="shared" si="0"/>
        <v>45.849999999999994</v>
      </c>
      <c r="P12" s="57">
        <f>O12-F12</f>
        <v>45.17999999999999</v>
      </c>
    </row>
    <row r="13" spans="1:16" ht="12.75">
      <c r="A13" s="59" t="s">
        <v>21</v>
      </c>
      <c r="B13" t="s">
        <v>22</v>
      </c>
      <c r="C13">
        <v>1273</v>
      </c>
      <c r="D13" s="73" t="s">
        <v>15</v>
      </c>
      <c r="F13" s="24">
        <v>8</v>
      </c>
      <c r="G13" s="18">
        <v>5.91</v>
      </c>
      <c r="H13" s="18">
        <v>3.85</v>
      </c>
      <c r="I13" s="18">
        <v>7.14</v>
      </c>
      <c r="J13" s="27">
        <v>6</v>
      </c>
      <c r="K13" s="27">
        <v>10</v>
      </c>
      <c r="L13" s="27">
        <v>5.63</v>
      </c>
      <c r="M13" s="27">
        <v>3.85</v>
      </c>
      <c r="N13" s="27">
        <v>4</v>
      </c>
      <c r="O13" s="30">
        <f t="shared" si="0"/>
        <v>54.38000000000001</v>
      </c>
      <c r="P13" s="57">
        <f>O13-H13-M13-N13</f>
        <v>42.68000000000001</v>
      </c>
    </row>
    <row r="14" spans="1:16" ht="12.75">
      <c r="A14" s="59" t="s">
        <v>60</v>
      </c>
      <c r="B14" t="s">
        <v>61</v>
      </c>
      <c r="C14">
        <v>1551</v>
      </c>
      <c r="D14" s="73" t="s">
        <v>33</v>
      </c>
      <c r="F14" s="24"/>
      <c r="G14" s="18">
        <v>9.55</v>
      </c>
      <c r="H14" s="18">
        <v>4.62</v>
      </c>
      <c r="I14" s="18">
        <v>5.71</v>
      </c>
      <c r="J14" s="27">
        <v>4</v>
      </c>
      <c r="K14" s="27">
        <v>5.45</v>
      </c>
      <c r="L14" s="27">
        <v>3.13</v>
      </c>
      <c r="M14" s="27">
        <v>4.62</v>
      </c>
      <c r="N14" s="27">
        <v>4.67</v>
      </c>
      <c r="O14" s="30">
        <f t="shared" si="0"/>
        <v>41.75</v>
      </c>
      <c r="P14" s="57">
        <f>O14-L14-J14</f>
        <v>34.62</v>
      </c>
    </row>
    <row r="15" spans="1:16" ht="12.75">
      <c r="A15" s="59" t="s">
        <v>25</v>
      </c>
      <c r="B15" t="s">
        <v>26</v>
      </c>
      <c r="C15">
        <v>976</v>
      </c>
      <c r="D15" s="73" t="s">
        <v>15</v>
      </c>
      <c r="F15" s="24">
        <v>7.33</v>
      </c>
      <c r="G15" s="18">
        <v>4.55</v>
      </c>
      <c r="H15" s="18">
        <v>3.08</v>
      </c>
      <c r="I15" s="18">
        <v>5</v>
      </c>
      <c r="J15" s="27"/>
      <c r="K15" s="27"/>
      <c r="L15" s="27">
        <v>5.63</v>
      </c>
      <c r="M15" s="27">
        <v>5.38</v>
      </c>
      <c r="N15" s="27">
        <v>6.67</v>
      </c>
      <c r="O15" s="30">
        <f t="shared" si="0"/>
        <v>37.64</v>
      </c>
      <c r="P15" s="57">
        <f>O15-H15</f>
        <v>34.56</v>
      </c>
    </row>
    <row r="16" spans="1:16" ht="12.75">
      <c r="A16" s="59" t="s">
        <v>13</v>
      </c>
      <c r="B16" t="s">
        <v>14</v>
      </c>
      <c r="C16">
        <v>900</v>
      </c>
      <c r="D16" s="73" t="s">
        <v>15</v>
      </c>
      <c r="F16" s="24">
        <v>10</v>
      </c>
      <c r="G16" s="18">
        <v>5</v>
      </c>
      <c r="H16" s="18"/>
      <c r="I16" s="18"/>
      <c r="J16" s="27"/>
      <c r="K16" s="27"/>
      <c r="L16" s="27"/>
      <c r="M16" s="27">
        <v>8.46</v>
      </c>
      <c r="N16" s="27"/>
      <c r="O16" s="30">
        <f t="shared" si="0"/>
        <v>23.46</v>
      </c>
      <c r="P16" s="57">
        <f aca="true" t="shared" si="1" ref="P16:P46">O16</f>
        <v>23.46</v>
      </c>
    </row>
    <row r="17" spans="1:16" ht="12.75">
      <c r="A17" s="59" t="s">
        <v>69</v>
      </c>
      <c r="B17" t="s">
        <v>70</v>
      </c>
      <c r="C17">
        <v>2182</v>
      </c>
      <c r="D17" s="73" t="s">
        <v>33</v>
      </c>
      <c r="F17" s="24"/>
      <c r="G17" s="18">
        <v>2.27</v>
      </c>
      <c r="H17" s="18">
        <v>6.15</v>
      </c>
      <c r="I17" s="18">
        <v>3.57</v>
      </c>
      <c r="J17" s="27">
        <v>2</v>
      </c>
      <c r="K17" s="27">
        <v>1.82</v>
      </c>
      <c r="L17" s="27">
        <v>6.88</v>
      </c>
      <c r="M17" s="27">
        <v>1.54</v>
      </c>
      <c r="N17" s="27"/>
      <c r="O17" s="30">
        <f t="shared" si="0"/>
        <v>24.23</v>
      </c>
      <c r="P17" s="57">
        <f>O17-M17</f>
        <v>22.69</v>
      </c>
    </row>
    <row r="18" spans="1:16" ht="12.75">
      <c r="A18" s="59" t="s">
        <v>75</v>
      </c>
      <c r="B18" t="s">
        <v>76</v>
      </c>
      <c r="C18">
        <v>219</v>
      </c>
      <c r="D18" s="73" t="s">
        <v>33</v>
      </c>
      <c r="F18" s="24"/>
      <c r="G18" s="18">
        <v>6.36</v>
      </c>
      <c r="H18" s="18"/>
      <c r="I18" s="18"/>
      <c r="J18" s="27"/>
      <c r="K18" s="27">
        <v>2.73</v>
      </c>
      <c r="L18" s="27">
        <v>5.63</v>
      </c>
      <c r="M18" s="27"/>
      <c r="N18" s="27"/>
      <c r="O18" s="30">
        <f t="shared" si="0"/>
        <v>14.719999999999999</v>
      </c>
      <c r="P18" s="57">
        <f t="shared" si="1"/>
        <v>14.719999999999999</v>
      </c>
    </row>
    <row r="19" spans="1:16" ht="12.75">
      <c r="A19" s="59" t="s">
        <v>23</v>
      </c>
      <c r="B19" t="s">
        <v>24</v>
      </c>
      <c r="C19">
        <v>2136</v>
      </c>
      <c r="D19" s="73" t="s">
        <v>15</v>
      </c>
      <c r="F19" s="24"/>
      <c r="G19" s="18"/>
      <c r="H19" s="18">
        <v>8.46</v>
      </c>
      <c r="I19" s="18"/>
      <c r="J19" s="27"/>
      <c r="K19" s="27">
        <v>3.64</v>
      </c>
      <c r="L19" s="27"/>
      <c r="M19" s="27"/>
      <c r="N19" s="27"/>
      <c r="O19" s="30">
        <f t="shared" si="0"/>
        <v>12.100000000000001</v>
      </c>
      <c r="P19" s="57">
        <f t="shared" si="1"/>
        <v>12.100000000000001</v>
      </c>
    </row>
    <row r="20" spans="1:16" ht="12.75">
      <c r="A20" s="59" t="s">
        <v>58</v>
      </c>
      <c r="B20" t="s">
        <v>64</v>
      </c>
      <c r="C20">
        <v>1231</v>
      </c>
      <c r="D20" s="73" t="s">
        <v>33</v>
      </c>
      <c r="F20" s="24"/>
      <c r="G20" s="18">
        <v>6.82</v>
      </c>
      <c r="H20" s="18"/>
      <c r="I20" s="18"/>
      <c r="J20" s="27"/>
      <c r="K20" s="27">
        <v>4.55</v>
      </c>
      <c r="L20" s="27"/>
      <c r="M20" s="27"/>
      <c r="N20" s="27"/>
      <c r="O20" s="30">
        <f t="shared" si="0"/>
        <v>11.370000000000001</v>
      </c>
      <c r="P20" s="57">
        <f t="shared" si="1"/>
        <v>11.370000000000001</v>
      </c>
    </row>
    <row r="21" spans="1:16" ht="12.75">
      <c r="A21" s="59" t="s">
        <v>56</v>
      </c>
      <c r="B21" t="s">
        <v>57</v>
      </c>
      <c r="C21">
        <v>1865</v>
      </c>
      <c r="D21" s="73" t="s">
        <v>15</v>
      </c>
      <c r="E21" s="73" t="s">
        <v>36</v>
      </c>
      <c r="F21" s="24"/>
      <c r="G21" s="18">
        <v>10</v>
      </c>
      <c r="H21" s="18"/>
      <c r="I21" s="18"/>
      <c r="J21" s="27"/>
      <c r="K21" s="27"/>
      <c r="L21" s="27"/>
      <c r="M21" s="27"/>
      <c r="N21" s="27"/>
      <c r="O21" s="30">
        <f t="shared" si="0"/>
        <v>10</v>
      </c>
      <c r="P21" s="57">
        <f t="shared" si="1"/>
        <v>10</v>
      </c>
    </row>
    <row r="22" spans="1:16" ht="12.75">
      <c r="A22" s="59" t="s">
        <v>37</v>
      </c>
      <c r="B22" t="s">
        <v>16</v>
      </c>
      <c r="C22">
        <v>2227</v>
      </c>
      <c r="D22" s="73" t="s">
        <v>33</v>
      </c>
      <c r="E22" s="73" t="s">
        <v>36</v>
      </c>
      <c r="F22" s="24">
        <v>2.67</v>
      </c>
      <c r="G22" s="18">
        <v>1.36</v>
      </c>
      <c r="H22" s="18">
        <v>1.54</v>
      </c>
      <c r="I22" s="18"/>
      <c r="J22" s="27">
        <v>3</v>
      </c>
      <c r="K22" s="27"/>
      <c r="L22" s="27"/>
      <c r="M22" s="27"/>
      <c r="N22" s="27"/>
      <c r="O22" s="30">
        <f t="shared" si="0"/>
        <v>8.57</v>
      </c>
      <c r="P22" s="57">
        <f t="shared" si="1"/>
        <v>8.57</v>
      </c>
    </row>
    <row r="23" spans="1:16" ht="12.75">
      <c r="A23" s="59" t="s">
        <v>105</v>
      </c>
      <c r="B23" t="s">
        <v>106</v>
      </c>
      <c r="C23">
        <v>2418</v>
      </c>
      <c r="D23" s="73" t="s">
        <v>15</v>
      </c>
      <c r="E23" s="73" t="s">
        <v>36</v>
      </c>
      <c r="F23" s="24"/>
      <c r="G23" s="18"/>
      <c r="H23" s="18"/>
      <c r="I23" s="18"/>
      <c r="J23" s="27"/>
      <c r="K23" s="27"/>
      <c r="L23" s="27">
        <v>8.13</v>
      </c>
      <c r="M23" s="27"/>
      <c r="N23" s="27"/>
      <c r="O23" s="30">
        <f t="shared" si="0"/>
        <v>8.13</v>
      </c>
      <c r="P23" s="57">
        <f t="shared" si="1"/>
        <v>8.13</v>
      </c>
    </row>
    <row r="24" spans="1:16" ht="12.75">
      <c r="A24" s="59" t="s">
        <v>23</v>
      </c>
      <c r="B24" t="s">
        <v>24</v>
      </c>
      <c r="C24">
        <v>2136</v>
      </c>
      <c r="D24" s="73" t="s">
        <v>15</v>
      </c>
      <c r="F24" s="24">
        <v>7.33</v>
      </c>
      <c r="G24" s="18"/>
      <c r="H24" s="18"/>
      <c r="I24" s="18"/>
      <c r="J24" s="27"/>
      <c r="K24" s="27"/>
      <c r="L24" s="27"/>
      <c r="M24" s="27"/>
      <c r="N24" s="27"/>
      <c r="O24" s="30">
        <f t="shared" si="0"/>
        <v>7.33</v>
      </c>
      <c r="P24" s="57">
        <f t="shared" si="1"/>
        <v>7.33</v>
      </c>
    </row>
    <row r="25" spans="1:16" ht="12.75">
      <c r="A25" s="59" t="s">
        <v>18</v>
      </c>
      <c r="B25" t="s">
        <v>81</v>
      </c>
      <c r="C25">
        <v>1388</v>
      </c>
      <c r="D25" s="73" t="s">
        <v>20</v>
      </c>
      <c r="F25" s="24"/>
      <c r="G25" s="18"/>
      <c r="H25" s="18">
        <v>6.92</v>
      </c>
      <c r="I25" s="18"/>
      <c r="J25" s="27"/>
      <c r="K25" s="27"/>
      <c r="L25" s="27"/>
      <c r="M25" s="27"/>
      <c r="N25" s="27"/>
      <c r="O25" s="30">
        <f t="shared" si="0"/>
        <v>6.92</v>
      </c>
      <c r="P25" s="57">
        <f t="shared" si="1"/>
        <v>6.92</v>
      </c>
    </row>
    <row r="26" spans="1:16" ht="12.75">
      <c r="A26" s="59" t="s">
        <v>114</v>
      </c>
      <c r="B26" t="s">
        <v>115</v>
      </c>
      <c r="C26">
        <v>1134</v>
      </c>
      <c r="D26" s="73" t="s">
        <v>15</v>
      </c>
      <c r="F26" s="24"/>
      <c r="G26" s="18"/>
      <c r="H26" s="18"/>
      <c r="I26" s="18"/>
      <c r="J26" s="27"/>
      <c r="K26" s="27"/>
      <c r="L26" s="27"/>
      <c r="M26" s="27"/>
      <c r="N26" s="27">
        <v>6.67</v>
      </c>
      <c r="O26" s="30">
        <f t="shared" si="0"/>
        <v>6.67</v>
      </c>
      <c r="P26" s="57">
        <f t="shared" si="1"/>
        <v>6.67</v>
      </c>
    </row>
    <row r="27" spans="1:16" ht="12.75">
      <c r="A27" s="59" t="s">
        <v>37</v>
      </c>
      <c r="B27" t="s">
        <v>66</v>
      </c>
      <c r="C27">
        <v>2343</v>
      </c>
      <c r="D27" s="73" t="s">
        <v>15</v>
      </c>
      <c r="E27" s="73" t="s">
        <v>36</v>
      </c>
      <c r="F27" s="24"/>
      <c r="G27" s="18">
        <v>4.09</v>
      </c>
      <c r="H27" s="18"/>
      <c r="I27" s="18">
        <v>2.14</v>
      </c>
      <c r="J27" s="27"/>
      <c r="K27" s="27"/>
      <c r="L27" s="27"/>
      <c r="M27" s="27"/>
      <c r="N27" s="27"/>
      <c r="O27" s="30">
        <f t="shared" si="0"/>
        <v>6.23</v>
      </c>
      <c r="P27" s="57">
        <f t="shared" si="1"/>
        <v>6.23</v>
      </c>
    </row>
    <row r="28" spans="1:16" ht="12.75">
      <c r="A28" s="59" t="s">
        <v>29</v>
      </c>
      <c r="B28" t="s">
        <v>30</v>
      </c>
      <c r="C28">
        <v>939</v>
      </c>
      <c r="D28" s="73" t="s">
        <v>15</v>
      </c>
      <c r="F28" s="24">
        <v>5.33</v>
      </c>
      <c r="G28" s="18"/>
      <c r="H28" s="18"/>
      <c r="I28" s="18"/>
      <c r="J28" s="27"/>
      <c r="K28" s="27"/>
      <c r="L28" s="27"/>
      <c r="M28" s="27"/>
      <c r="N28" s="27"/>
      <c r="O28" s="30">
        <f t="shared" si="0"/>
        <v>5.33</v>
      </c>
      <c r="P28" s="57">
        <f t="shared" si="1"/>
        <v>5.33</v>
      </c>
    </row>
    <row r="29" spans="1:16" ht="12.75">
      <c r="A29" s="59" t="s">
        <v>31</v>
      </c>
      <c r="B29" t="s">
        <v>32</v>
      </c>
      <c r="C29">
        <v>2286</v>
      </c>
      <c r="D29" s="73" t="s">
        <v>15</v>
      </c>
      <c r="E29" s="73" t="s">
        <v>36</v>
      </c>
      <c r="F29" s="24">
        <v>4.67</v>
      </c>
      <c r="G29" s="18"/>
      <c r="H29" s="18"/>
      <c r="I29" s="18"/>
      <c r="J29" s="27"/>
      <c r="K29" s="27"/>
      <c r="L29" s="27"/>
      <c r="M29" s="27"/>
      <c r="N29" s="27"/>
      <c r="O29" s="30">
        <f t="shared" si="0"/>
        <v>4.67</v>
      </c>
      <c r="P29" s="57">
        <f t="shared" si="1"/>
        <v>4.67</v>
      </c>
    </row>
    <row r="30" spans="1:16" ht="12.75">
      <c r="A30" s="59" t="s">
        <v>38</v>
      </c>
      <c r="B30" t="s">
        <v>71</v>
      </c>
      <c r="C30">
        <v>2336</v>
      </c>
      <c r="D30" s="73" t="s">
        <v>15</v>
      </c>
      <c r="E30" s="73" t="s">
        <v>36</v>
      </c>
      <c r="F30" s="24"/>
      <c r="G30" s="18">
        <v>1.82</v>
      </c>
      <c r="H30" s="18">
        <v>2.31</v>
      </c>
      <c r="I30" s="18"/>
      <c r="J30" s="27"/>
      <c r="K30" s="27"/>
      <c r="L30" s="27"/>
      <c r="M30" s="27"/>
      <c r="N30" s="27"/>
      <c r="O30" s="30">
        <f t="shared" si="0"/>
        <v>4.13</v>
      </c>
      <c r="P30" s="57">
        <f t="shared" si="1"/>
        <v>4.13</v>
      </c>
    </row>
    <row r="31" spans="1:16" ht="12.75">
      <c r="A31" s="59" t="s">
        <v>65</v>
      </c>
      <c r="B31" t="s">
        <v>57</v>
      </c>
      <c r="C31">
        <v>1864</v>
      </c>
      <c r="D31" s="73" t="s">
        <v>15</v>
      </c>
      <c r="E31" s="73" t="s">
        <v>36</v>
      </c>
      <c r="F31" s="24"/>
      <c r="G31" s="18">
        <v>4.09</v>
      </c>
      <c r="H31" s="18"/>
      <c r="I31" s="18"/>
      <c r="J31" s="27"/>
      <c r="K31" s="27"/>
      <c r="L31" s="27"/>
      <c r="M31" s="27"/>
      <c r="N31" s="27"/>
      <c r="O31" s="30">
        <f t="shared" si="0"/>
        <v>4.09</v>
      </c>
      <c r="P31" s="57">
        <f t="shared" si="1"/>
        <v>4.09</v>
      </c>
    </row>
    <row r="32" spans="1:16" ht="12.75">
      <c r="A32" s="59" t="s">
        <v>67</v>
      </c>
      <c r="B32" t="s">
        <v>68</v>
      </c>
      <c r="C32">
        <v>2308</v>
      </c>
      <c r="D32" s="73" t="s">
        <v>33</v>
      </c>
      <c r="E32" s="73" t="s">
        <v>36</v>
      </c>
      <c r="F32" s="24"/>
      <c r="G32" s="18">
        <v>4.09</v>
      </c>
      <c r="H32" s="18"/>
      <c r="I32" s="18"/>
      <c r="J32" s="27"/>
      <c r="K32" s="27"/>
      <c r="L32" s="27"/>
      <c r="M32" s="27"/>
      <c r="N32" s="27"/>
      <c r="O32" s="30">
        <f t="shared" si="0"/>
        <v>4.09</v>
      </c>
      <c r="P32" s="57">
        <f t="shared" si="1"/>
        <v>4.09</v>
      </c>
    </row>
    <row r="33" spans="1:16" ht="12.75">
      <c r="A33" s="59" t="s">
        <v>107</v>
      </c>
      <c r="B33" t="s">
        <v>19</v>
      </c>
      <c r="C33">
        <v>1602</v>
      </c>
      <c r="D33" s="73" t="s">
        <v>20</v>
      </c>
      <c r="F33" s="24"/>
      <c r="G33" s="18"/>
      <c r="H33" s="18"/>
      <c r="I33" s="18"/>
      <c r="J33" s="27"/>
      <c r="K33" s="27"/>
      <c r="L33" s="27">
        <v>3.75</v>
      </c>
      <c r="M33" s="27"/>
      <c r="N33" s="27"/>
      <c r="O33" s="30">
        <f t="shared" si="0"/>
        <v>3.75</v>
      </c>
      <c r="P33" s="57">
        <f t="shared" si="1"/>
        <v>3.75</v>
      </c>
    </row>
    <row r="34" spans="1:16" ht="12.75">
      <c r="A34" s="59" t="s">
        <v>18</v>
      </c>
      <c r="B34" t="s">
        <v>72</v>
      </c>
      <c r="C34">
        <v>629</v>
      </c>
      <c r="D34" s="73" t="s">
        <v>15</v>
      </c>
      <c r="E34" s="73" t="s">
        <v>36</v>
      </c>
      <c r="F34" s="24"/>
      <c r="G34" s="18">
        <v>0.91</v>
      </c>
      <c r="H34" s="18">
        <v>0.77</v>
      </c>
      <c r="I34" s="18">
        <v>0.71</v>
      </c>
      <c r="J34" s="27"/>
      <c r="K34" s="27"/>
      <c r="L34" s="27">
        <v>1.25</v>
      </c>
      <c r="M34" s="27"/>
      <c r="N34" s="27"/>
      <c r="O34" s="30">
        <f t="shared" si="0"/>
        <v>3.64</v>
      </c>
      <c r="P34" s="57">
        <f t="shared" si="1"/>
        <v>3.64</v>
      </c>
    </row>
    <row r="35" spans="1:16" ht="12.75">
      <c r="A35" s="59" t="s">
        <v>86</v>
      </c>
      <c r="B35" t="s">
        <v>87</v>
      </c>
      <c r="C35">
        <v>2256</v>
      </c>
      <c r="D35" s="73" t="s">
        <v>33</v>
      </c>
      <c r="F35" s="24"/>
      <c r="G35" s="18"/>
      <c r="H35" s="18"/>
      <c r="I35" s="18">
        <v>3.57</v>
      </c>
      <c r="J35" s="27"/>
      <c r="K35" s="27"/>
      <c r="L35" s="27"/>
      <c r="M35" s="27"/>
      <c r="N35" s="27"/>
      <c r="O35" s="30">
        <f t="shared" si="0"/>
        <v>3.57</v>
      </c>
      <c r="P35" s="57">
        <f t="shared" si="1"/>
        <v>3.57</v>
      </c>
    </row>
    <row r="36" spans="1:16" ht="12.75">
      <c r="A36" s="59" t="s">
        <v>116</v>
      </c>
      <c r="B36" t="s">
        <v>74</v>
      </c>
      <c r="C36">
        <v>1618</v>
      </c>
      <c r="D36" s="73" t="s">
        <v>33</v>
      </c>
      <c r="E36" s="73" t="s">
        <v>36</v>
      </c>
      <c r="F36" s="24"/>
      <c r="G36" s="18"/>
      <c r="H36" s="18"/>
      <c r="I36" s="18"/>
      <c r="J36" s="27"/>
      <c r="K36" s="27"/>
      <c r="L36" s="27"/>
      <c r="M36" s="27"/>
      <c r="N36" s="27">
        <v>3.33</v>
      </c>
      <c r="O36" s="30">
        <f t="shared" si="0"/>
        <v>3.33</v>
      </c>
      <c r="P36" s="57">
        <f t="shared" si="1"/>
        <v>3.33</v>
      </c>
    </row>
    <row r="37" spans="1:16" ht="12.75">
      <c r="A37" s="59" t="s">
        <v>38</v>
      </c>
      <c r="B37" t="s">
        <v>39</v>
      </c>
      <c r="C37">
        <v>2178</v>
      </c>
      <c r="D37" s="73" t="s">
        <v>15</v>
      </c>
      <c r="E37" s="73" t="s">
        <v>36</v>
      </c>
      <c r="F37" s="24">
        <v>2</v>
      </c>
      <c r="G37" s="18"/>
      <c r="H37" s="18"/>
      <c r="I37" s="18"/>
      <c r="J37" s="27"/>
      <c r="K37" s="27"/>
      <c r="L37" s="27"/>
      <c r="M37" s="27"/>
      <c r="N37" s="27">
        <v>1.33</v>
      </c>
      <c r="O37" s="30">
        <f t="shared" si="0"/>
        <v>3.33</v>
      </c>
      <c r="P37" s="57">
        <f t="shared" si="1"/>
        <v>3.33</v>
      </c>
    </row>
    <row r="38" spans="1:16" ht="12.75">
      <c r="A38" s="59" t="s">
        <v>34</v>
      </c>
      <c r="B38" t="s">
        <v>35</v>
      </c>
      <c r="C38">
        <v>1444</v>
      </c>
      <c r="D38" s="73" t="s">
        <v>20</v>
      </c>
      <c r="F38" s="24">
        <v>3.33</v>
      </c>
      <c r="G38" s="18"/>
      <c r="H38" s="18"/>
      <c r="I38" s="18"/>
      <c r="J38" s="27"/>
      <c r="K38" s="27"/>
      <c r="L38" s="27"/>
      <c r="M38" s="27"/>
      <c r="N38" s="27"/>
      <c r="O38" s="30">
        <f aca="true" t="shared" si="2" ref="O38:O46">SUM(F38:N38)</f>
        <v>3.33</v>
      </c>
      <c r="P38" s="57">
        <f t="shared" si="1"/>
        <v>3.33</v>
      </c>
    </row>
    <row r="39" spans="1:16" ht="12.75">
      <c r="A39" s="59" t="s">
        <v>38</v>
      </c>
      <c r="B39" t="s">
        <v>71</v>
      </c>
      <c r="C39">
        <v>2336</v>
      </c>
      <c r="D39" s="73" t="s">
        <v>15</v>
      </c>
      <c r="E39" s="73" t="s">
        <v>36</v>
      </c>
      <c r="F39" s="24"/>
      <c r="G39" s="18"/>
      <c r="H39" s="18"/>
      <c r="I39" s="18"/>
      <c r="J39" s="27"/>
      <c r="K39" s="27"/>
      <c r="L39" s="27"/>
      <c r="M39" s="27">
        <v>2.31</v>
      </c>
      <c r="N39" s="27">
        <v>0.67</v>
      </c>
      <c r="O39" s="30">
        <f t="shared" si="2"/>
        <v>2.98</v>
      </c>
      <c r="P39" s="57">
        <f t="shared" si="1"/>
        <v>2.98</v>
      </c>
    </row>
    <row r="40" spans="1:16" ht="12.75">
      <c r="A40" s="59" t="s">
        <v>27</v>
      </c>
      <c r="B40" t="s">
        <v>117</v>
      </c>
      <c r="C40">
        <v>2446</v>
      </c>
      <c r="D40" s="73" t="s">
        <v>15</v>
      </c>
      <c r="F40" s="24"/>
      <c r="G40" s="18"/>
      <c r="H40" s="18"/>
      <c r="I40" s="18"/>
      <c r="J40" s="27"/>
      <c r="K40" s="27"/>
      <c r="L40" s="27"/>
      <c r="M40" s="27"/>
      <c r="N40" s="27">
        <v>2.67</v>
      </c>
      <c r="O40" s="30">
        <f t="shared" si="2"/>
        <v>2.67</v>
      </c>
      <c r="P40" s="57">
        <f t="shared" si="1"/>
        <v>2.67</v>
      </c>
    </row>
    <row r="41" spans="1:16" ht="12.75">
      <c r="A41" s="59" t="s">
        <v>108</v>
      </c>
      <c r="B41" t="s">
        <v>109</v>
      </c>
      <c r="C41">
        <v>2116</v>
      </c>
      <c r="D41" s="73" t="s">
        <v>15</v>
      </c>
      <c r="E41" s="73" t="s">
        <v>36</v>
      </c>
      <c r="F41" s="24"/>
      <c r="G41" s="18"/>
      <c r="H41" s="18"/>
      <c r="I41" s="18"/>
      <c r="J41" s="27"/>
      <c r="K41" s="27"/>
      <c r="L41" s="27">
        <v>2.5</v>
      </c>
      <c r="M41" s="27"/>
      <c r="N41" s="27"/>
      <c r="O41" s="30">
        <f t="shared" si="2"/>
        <v>2.5</v>
      </c>
      <c r="P41" s="57">
        <f t="shared" si="1"/>
        <v>2.5</v>
      </c>
    </row>
    <row r="42" spans="1:16" ht="12.75">
      <c r="A42" s="59" t="s">
        <v>73</v>
      </c>
      <c r="B42" t="s">
        <v>74</v>
      </c>
      <c r="C42">
        <v>1619</v>
      </c>
      <c r="D42" s="73" t="s">
        <v>20</v>
      </c>
      <c r="E42" s="73" t="s">
        <v>36</v>
      </c>
      <c r="F42" s="24"/>
      <c r="G42" s="18">
        <v>0.45</v>
      </c>
      <c r="H42" s="18"/>
      <c r="I42" s="18"/>
      <c r="J42" s="27"/>
      <c r="K42" s="27"/>
      <c r="L42" s="27"/>
      <c r="M42" s="27"/>
      <c r="N42" s="27">
        <v>2</v>
      </c>
      <c r="O42" s="30">
        <f t="shared" si="2"/>
        <v>2.45</v>
      </c>
      <c r="P42" s="57">
        <f>O42</f>
        <v>2.45</v>
      </c>
    </row>
    <row r="43" spans="1:16" ht="12.75">
      <c r="A43" s="59" t="s">
        <v>110</v>
      </c>
      <c r="B43" t="s">
        <v>111</v>
      </c>
      <c r="C43">
        <v>2419</v>
      </c>
      <c r="D43" s="73" t="s">
        <v>20</v>
      </c>
      <c r="E43" s="73" t="s">
        <v>36</v>
      </c>
      <c r="F43" s="24"/>
      <c r="G43" s="18"/>
      <c r="H43" s="18"/>
      <c r="I43" s="18"/>
      <c r="J43" s="27"/>
      <c r="K43" s="27"/>
      <c r="L43" s="27">
        <v>1.88</v>
      </c>
      <c r="M43" s="27"/>
      <c r="N43" s="27"/>
      <c r="O43" s="30">
        <f t="shared" si="2"/>
        <v>1.88</v>
      </c>
      <c r="P43" s="57">
        <f t="shared" si="1"/>
        <v>1.88</v>
      </c>
    </row>
    <row r="44" spans="1:16" ht="12.75">
      <c r="A44" s="59" t="s">
        <v>88</v>
      </c>
      <c r="B44" t="s">
        <v>89</v>
      </c>
      <c r="C44">
        <v>2348</v>
      </c>
      <c r="D44" s="73" t="s">
        <v>15</v>
      </c>
      <c r="F44" s="24"/>
      <c r="G44" s="18"/>
      <c r="H44" s="18"/>
      <c r="I44" s="18">
        <v>1.43</v>
      </c>
      <c r="J44" s="27"/>
      <c r="K44" s="27"/>
      <c r="L44" s="27"/>
      <c r="M44" s="27"/>
      <c r="N44" s="27"/>
      <c r="O44" s="30">
        <f t="shared" si="2"/>
        <v>1.43</v>
      </c>
      <c r="P44" s="57">
        <f t="shared" si="1"/>
        <v>1.43</v>
      </c>
    </row>
    <row r="45" spans="1:16" ht="12.75">
      <c r="A45" s="59" t="s">
        <v>40</v>
      </c>
      <c r="B45" t="s">
        <v>32</v>
      </c>
      <c r="C45">
        <v>2326</v>
      </c>
      <c r="D45" s="73" t="s">
        <v>15</v>
      </c>
      <c r="E45" s="73" t="s">
        <v>36</v>
      </c>
      <c r="F45" s="25">
        <v>1.33</v>
      </c>
      <c r="G45" s="18"/>
      <c r="H45" s="4"/>
      <c r="I45" s="4"/>
      <c r="J45" s="28"/>
      <c r="K45" s="28"/>
      <c r="L45" s="28"/>
      <c r="M45" s="28"/>
      <c r="N45" s="28"/>
      <c r="O45" s="30">
        <f t="shared" si="2"/>
        <v>1.33</v>
      </c>
      <c r="P45" s="57">
        <f t="shared" si="1"/>
        <v>1.33</v>
      </c>
    </row>
    <row r="46" spans="1:16" ht="12.75">
      <c r="A46" s="59" t="s">
        <v>94</v>
      </c>
      <c r="B46" t="s">
        <v>95</v>
      </c>
      <c r="C46">
        <v>1939</v>
      </c>
      <c r="D46" s="73" t="s">
        <v>15</v>
      </c>
      <c r="F46" s="24"/>
      <c r="G46" s="18"/>
      <c r="H46" s="18"/>
      <c r="I46" s="18"/>
      <c r="J46" s="27">
        <v>1</v>
      </c>
      <c r="K46" s="27"/>
      <c r="L46" s="27"/>
      <c r="M46" s="27"/>
      <c r="N46" s="27"/>
      <c r="O46" s="30">
        <f t="shared" si="2"/>
        <v>1</v>
      </c>
      <c r="P46" s="57">
        <f t="shared" si="1"/>
        <v>1</v>
      </c>
    </row>
    <row r="47" spans="1:16" ht="12.75">
      <c r="A47" s="59" t="s">
        <v>101</v>
      </c>
      <c r="B47" t="s">
        <v>102</v>
      </c>
      <c r="C47">
        <v>1252</v>
      </c>
      <c r="D47" s="73" t="s">
        <v>15</v>
      </c>
      <c r="F47" s="85"/>
      <c r="G47" s="86"/>
      <c r="H47" s="86"/>
      <c r="I47" s="86"/>
      <c r="J47" s="87"/>
      <c r="K47" s="87">
        <v>0.91</v>
      </c>
      <c r="L47" s="87"/>
      <c r="M47" s="87"/>
      <c r="N47" s="87"/>
      <c r="O47" s="30">
        <f>SUM(F47:N47)</f>
        <v>0.91</v>
      </c>
      <c r="P47" s="57">
        <f>O47</f>
        <v>0.91</v>
      </c>
    </row>
    <row r="48" spans="1:16" ht="12.75">
      <c r="A48" s="59" t="s">
        <v>67</v>
      </c>
      <c r="B48" t="s">
        <v>113</v>
      </c>
      <c r="C48">
        <v>1870</v>
      </c>
      <c r="D48" s="73" t="s">
        <v>15</v>
      </c>
      <c r="F48" s="85"/>
      <c r="G48" s="86"/>
      <c r="H48" s="86"/>
      <c r="I48" s="86"/>
      <c r="J48" s="87"/>
      <c r="K48" s="87"/>
      <c r="L48" s="87"/>
      <c r="M48" s="87">
        <v>0.77</v>
      </c>
      <c r="N48" s="87"/>
      <c r="O48" s="30">
        <f>SUM(F48:N48)</f>
        <v>0.77</v>
      </c>
      <c r="P48" s="57">
        <f>O48</f>
        <v>0.77</v>
      </c>
    </row>
    <row r="49" spans="1:16" ht="12.75">
      <c r="A49" s="59" t="s">
        <v>112</v>
      </c>
      <c r="B49" t="s">
        <v>54</v>
      </c>
      <c r="C49">
        <v>200</v>
      </c>
      <c r="D49" s="73" t="s">
        <v>15</v>
      </c>
      <c r="E49" s="73" t="s">
        <v>36</v>
      </c>
      <c r="F49" s="85"/>
      <c r="G49" s="86"/>
      <c r="H49" s="86"/>
      <c r="I49" s="86"/>
      <c r="J49" s="87"/>
      <c r="K49" s="87"/>
      <c r="L49" s="87">
        <v>0.63</v>
      </c>
      <c r="M49" s="87"/>
      <c r="N49" s="87"/>
      <c r="O49" s="30">
        <f>SUM(F49:N49)</f>
        <v>0.63</v>
      </c>
      <c r="P49" s="57">
        <f>O49</f>
        <v>0.63</v>
      </c>
    </row>
    <row r="50" spans="1:16" ht="13.5" thickBot="1">
      <c r="A50" s="36"/>
      <c r="B50" s="37"/>
      <c r="C50" s="17"/>
      <c r="D50" s="74"/>
      <c r="E50" s="48"/>
      <c r="F50" s="31"/>
      <c r="G50" s="32"/>
      <c r="H50" s="32"/>
      <c r="I50" s="32"/>
      <c r="J50" s="33"/>
      <c r="K50" s="33"/>
      <c r="L50" s="33"/>
      <c r="M50" s="33"/>
      <c r="N50" s="33"/>
      <c r="O50" s="51"/>
      <c r="P50" s="52"/>
    </row>
    <row r="51" spans="1:16" ht="12.75">
      <c r="A51" s="56" t="s">
        <v>118</v>
      </c>
      <c r="B51" s="7"/>
      <c r="C51" s="9"/>
      <c r="D51" s="55"/>
      <c r="E51" s="55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5" ht="12.75">
      <c r="A52" s="7" t="s">
        <v>4</v>
      </c>
      <c r="B52" s="7"/>
      <c r="C52" s="7" t="s">
        <v>4</v>
      </c>
      <c r="D52" s="55"/>
      <c r="E52" s="55"/>
      <c r="F52" s="11"/>
      <c r="G52" s="9" t="s">
        <v>4</v>
      </c>
      <c r="H52" s="7" t="s">
        <v>4</v>
      </c>
      <c r="I52" s="7"/>
      <c r="J52" s="7"/>
      <c r="K52" s="7"/>
      <c r="L52" s="7"/>
      <c r="M52" s="7"/>
      <c r="N52" s="7"/>
      <c r="O52" s="10"/>
    </row>
    <row r="53" spans="1:15" ht="15.75">
      <c r="A53" s="8" t="s">
        <v>5</v>
      </c>
      <c r="B53" s="7"/>
      <c r="C53" s="7"/>
      <c r="D53" s="55"/>
      <c r="E53" s="55"/>
      <c r="F53" s="11"/>
      <c r="G53" s="12"/>
      <c r="H53" s="7"/>
      <c r="I53" s="7"/>
      <c r="J53" s="7"/>
      <c r="K53" s="7"/>
      <c r="L53" s="7"/>
      <c r="M53" s="7"/>
      <c r="N53" s="7"/>
      <c r="O53" s="7"/>
    </row>
    <row r="54" spans="1:15" ht="13.5" thickBot="1">
      <c r="A54" s="7"/>
      <c r="B54" s="7"/>
      <c r="C54" s="7"/>
      <c r="D54" s="55"/>
      <c r="E54" s="55"/>
      <c r="F54" s="11"/>
      <c r="G54" s="12"/>
      <c r="H54" s="7"/>
      <c r="I54" s="7"/>
      <c r="J54" s="7"/>
      <c r="K54" s="7"/>
      <c r="L54" s="7"/>
      <c r="M54" s="7"/>
      <c r="N54" s="7"/>
      <c r="O54" s="7"/>
    </row>
    <row r="55" spans="1:16" ht="12.75">
      <c r="A55" s="13" t="s">
        <v>1</v>
      </c>
      <c r="B55" s="14" t="s">
        <v>2</v>
      </c>
      <c r="C55" s="14" t="s">
        <v>6</v>
      </c>
      <c r="D55" s="69" t="s">
        <v>3</v>
      </c>
      <c r="E55" s="75"/>
      <c r="F55" s="23">
        <v>39474</v>
      </c>
      <c r="G55" s="15">
        <v>39509</v>
      </c>
      <c r="H55" s="15">
        <v>39564</v>
      </c>
      <c r="I55" s="15">
        <v>39593</v>
      </c>
      <c r="J55" s="26">
        <v>39613</v>
      </c>
      <c r="K55" s="26">
        <v>39662</v>
      </c>
      <c r="L55" s="26">
        <v>39704</v>
      </c>
      <c r="M55" s="26">
        <v>39760</v>
      </c>
      <c r="N55" s="26">
        <v>39789</v>
      </c>
      <c r="O55" s="29" t="s">
        <v>8</v>
      </c>
      <c r="P55" s="53" t="s">
        <v>10</v>
      </c>
    </row>
    <row r="56" spans="1:16" ht="12.75">
      <c r="A56" s="60" t="s">
        <v>4</v>
      </c>
      <c r="B56" s="1" t="s">
        <v>4</v>
      </c>
      <c r="C56" s="1"/>
      <c r="D56" s="76"/>
      <c r="E56" s="77"/>
      <c r="F56" s="19"/>
      <c r="G56" s="2"/>
      <c r="H56" s="2"/>
      <c r="I56" s="2"/>
      <c r="J56" s="34"/>
      <c r="K56" s="34"/>
      <c r="L56" s="34"/>
      <c r="M56" s="34"/>
      <c r="N56" s="2"/>
      <c r="O56" s="43" t="s">
        <v>9</v>
      </c>
      <c r="P56" s="54" t="s">
        <v>11</v>
      </c>
    </row>
    <row r="57" spans="1:16" ht="12.75">
      <c r="A57" s="61" t="s">
        <v>13</v>
      </c>
      <c r="B57" s="3" t="s">
        <v>42</v>
      </c>
      <c r="C57" s="3">
        <v>1852</v>
      </c>
      <c r="D57" s="78" t="s">
        <v>45</v>
      </c>
      <c r="E57" s="79" t="s">
        <v>36</v>
      </c>
      <c r="F57" s="50"/>
      <c r="G57" s="4"/>
      <c r="H57" s="4"/>
      <c r="I57" s="4"/>
      <c r="J57" s="28"/>
      <c r="K57" s="28">
        <v>5</v>
      </c>
      <c r="L57" s="28">
        <v>10</v>
      </c>
      <c r="M57" s="28">
        <v>10</v>
      </c>
      <c r="N57" s="4">
        <v>5</v>
      </c>
      <c r="O57" s="30">
        <f aca="true" t="shared" si="3" ref="O57:O76">SUM(F57:N57)</f>
        <v>30</v>
      </c>
      <c r="P57" s="57">
        <f aca="true" t="shared" si="4" ref="P57:P76">O57</f>
        <v>30</v>
      </c>
    </row>
    <row r="58" spans="1:16" ht="12.75">
      <c r="A58" s="61" t="s">
        <v>29</v>
      </c>
      <c r="B58" s="3" t="s">
        <v>30</v>
      </c>
      <c r="C58" s="3">
        <v>939</v>
      </c>
      <c r="D58" s="78" t="s">
        <v>45</v>
      </c>
      <c r="E58" s="79"/>
      <c r="F58" s="20"/>
      <c r="G58" s="4"/>
      <c r="H58" s="4">
        <v>7.5</v>
      </c>
      <c r="I58" s="4">
        <v>10</v>
      </c>
      <c r="J58" s="28">
        <v>6.67</v>
      </c>
      <c r="K58" s="28"/>
      <c r="L58" s="28"/>
      <c r="M58" s="28"/>
      <c r="N58" s="4"/>
      <c r="O58" s="30">
        <f t="shared" si="3"/>
        <v>24.17</v>
      </c>
      <c r="P58" s="57">
        <f t="shared" si="4"/>
        <v>24.17</v>
      </c>
    </row>
    <row r="59" spans="1:16" ht="12.75">
      <c r="A59" s="61" t="s">
        <v>43</v>
      </c>
      <c r="B59" s="3" t="s">
        <v>44</v>
      </c>
      <c r="C59" s="3">
        <v>1086</v>
      </c>
      <c r="D59" s="78" t="s">
        <v>45</v>
      </c>
      <c r="E59" s="79"/>
      <c r="F59" s="20">
        <v>10</v>
      </c>
      <c r="G59" s="4"/>
      <c r="H59" s="4"/>
      <c r="I59" s="4"/>
      <c r="J59" s="28"/>
      <c r="K59" s="28"/>
      <c r="L59" s="28"/>
      <c r="M59" s="28"/>
      <c r="N59" s="4">
        <v>10</v>
      </c>
      <c r="O59" s="30">
        <f t="shared" si="3"/>
        <v>20</v>
      </c>
      <c r="P59" s="57">
        <f t="shared" si="4"/>
        <v>20</v>
      </c>
    </row>
    <row r="60" spans="1:16" ht="12.75">
      <c r="A60" s="61" t="s">
        <v>77</v>
      </c>
      <c r="B60" s="3" t="s">
        <v>78</v>
      </c>
      <c r="C60" s="3">
        <v>1856</v>
      </c>
      <c r="D60" s="78" t="s">
        <v>45</v>
      </c>
      <c r="E60" s="79"/>
      <c r="F60" s="20"/>
      <c r="G60" s="4">
        <v>10</v>
      </c>
      <c r="H60" s="4"/>
      <c r="I60" s="4"/>
      <c r="J60" s="28">
        <v>8.33</v>
      </c>
      <c r="K60" s="28"/>
      <c r="L60" s="28"/>
      <c r="M60" s="28"/>
      <c r="N60" s="4"/>
      <c r="O60" s="30">
        <f t="shared" si="3"/>
        <v>18.33</v>
      </c>
      <c r="P60" s="57">
        <f t="shared" si="4"/>
        <v>18.33</v>
      </c>
    </row>
    <row r="61" spans="1:16" ht="12.75">
      <c r="A61" s="62" t="s">
        <v>82</v>
      </c>
      <c r="B61" s="22" t="s">
        <v>47</v>
      </c>
      <c r="C61" s="22">
        <v>606</v>
      </c>
      <c r="D61" s="78" t="s">
        <v>45</v>
      </c>
      <c r="E61" s="80"/>
      <c r="F61" s="20"/>
      <c r="G61" s="4"/>
      <c r="H61" s="4">
        <v>10</v>
      </c>
      <c r="I61" s="4"/>
      <c r="J61" s="28"/>
      <c r="K61" s="28"/>
      <c r="L61" s="28"/>
      <c r="M61" s="28">
        <v>5</v>
      </c>
      <c r="N61" s="4"/>
      <c r="O61" s="30">
        <f t="shared" si="3"/>
        <v>15</v>
      </c>
      <c r="P61" s="57">
        <f t="shared" si="4"/>
        <v>15</v>
      </c>
    </row>
    <row r="62" spans="1:16" ht="12.75">
      <c r="A62" s="62" t="s">
        <v>46</v>
      </c>
      <c r="B62" s="22" t="s">
        <v>47</v>
      </c>
      <c r="C62" s="22">
        <v>2246</v>
      </c>
      <c r="D62" s="78" t="s">
        <v>45</v>
      </c>
      <c r="E62" s="80"/>
      <c r="F62" s="47">
        <v>8.57</v>
      </c>
      <c r="G62" s="45"/>
      <c r="H62" s="45">
        <v>5</v>
      </c>
      <c r="I62" s="45"/>
      <c r="J62" s="46"/>
      <c r="K62" s="46"/>
      <c r="L62" s="46"/>
      <c r="M62" s="46"/>
      <c r="N62" s="45"/>
      <c r="O62" s="30">
        <f t="shared" si="3"/>
        <v>13.57</v>
      </c>
      <c r="P62" s="57">
        <f t="shared" si="4"/>
        <v>13.57</v>
      </c>
    </row>
    <row r="63" spans="1:16" ht="12.75">
      <c r="A63" s="62" t="s">
        <v>96</v>
      </c>
      <c r="B63" s="22" t="s">
        <v>97</v>
      </c>
      <c r="C63" s="22">
        <v>143</v>
      </c>
      <c r="D63" s="78" t="s">
        <v>45</v>
      </c>
      <c r="E63" s="80"/>
      <c r="F63" s="47"/>
      <c r="G63" s="45"/>
      <c r="H63" s="45"/>
      <c r="I63" s="45"/>
      <c r="J63" s="46">
        <v>10</v>
      </c>
      <c r="K63" s="46"/>
      <c r="L63" s="46"/>
      <c r="M63" s="46"/>
      <c r="N63" s="45"/>
      <c r="O63" s="30">
        <f t="shared" si="3"/>
        <v>10</v>
      </c>
      <c r="P63" s="57">
        <f t="shared" si="4"/>
        <v>10</v>
      </c>
    </row>
    <row r="64" spans="1:16" ht="12.75">
      <c r="A64" s="62" t="s">
        <v>103</v>
      </c>
      <c r="B64" s="22" t="s">
        <v>19</v>
      </c>
      <c r="C64" s="22">
        <v>1985</v>
      </c>
      <c r="D64" s="78" t="s">
        <v>104</v>
      </c>
      <c r="E64" s="80" t="s">
        <v>36</v>
      </c>
      <c r="F64" s="47"/>
      <c r="G64" s="45"/>
      <c r="H64" s="45"/>
      <c r="I64" s="45"/>
      <c r="J64" s="46"/>
      <c r="K64" s="46">
        <v>10</v>
      </c>
      <c r="L64" s="46" t="s">
        <v>4</v>
      </c>
      <c r="M64" s="46"/>
      <c r="N64" s="45"/>
      <c r="O64" s="30">
        <f t="shared" si="3"/>
        <v>10</v>
      </c>
      <c r="P64" s="57">
        <f t="shared" si="4"/>
        <v>10</v>
      </c>
    </row>
    <row r="65" spans="1:16" ht="12.75">
      <c r="A65" s="62" t="s">
        <v>48</v>
      </c>
      <c r="B65" s="22" t="s">
        <v>49</v>
      </c>
      <c r="C65" s="22">
        <v>2327</v>
      </c>
      <c r="D65" s="78" t="s">
        <v>45</v>
      </c>
      <c r="E65" s="80"/>
      <c r="F65" s="44">
        <v>7.14</v>
      </c>
      <c r="G65" s="45"/>
      <c r="H65" s="45"/>
      <c r="I65" s="45"/>
      <c r="J65" s="46"/>
      <c r="K65" s="46"/>
      <c r="L65" s="46"/>
      <c r="M65" s="46"/>
      <c r="N65" s="45"/>
      <c r="O65" s="30">
        <f t="shared" si="3"/>
        <v>7.14</v>
      </c>
      <c r="P65" s="57">
        <f t="shared" si="4"/>
        <v>7.14</v>
      </c>
    </row>
    <row r="66" spans="1:16" ht="12.75">
      <c r="A66" s="62" t="s">
        <v>91</v>
      </c>
      <c r="B66" s="22" t="s">
        <v>90</v>
      </c>
      <c r="C66" s="22">
        <v>1709</v>
      </c>
      <c r="D66" s="78" t="s">
        <v>92</v>
      </c>
      <c r="E66" s="80"/>
      <c r="F66" s="44"/>
      <c r="G66" s="45"/>
      <c r="H66" s="45"/>
      <c r="I66" s="45">
        <v>6.67</v>
      </c>
      <c r="J66" s="46"/>
      <c r="K66" s="46"/>
      <c r="L66" s="46"/>
      <c r="M66" s="46"/>
      <c r="N66" s="45"/>
      <c r="O66" s="30">
        <f t="shared" si="3"/>
        <v>6.67</v>
      </c>
      <c r="P66" s="57">
        <f t="shared" si="4"/>
        <v>6.67</v>
      </c>
    </row>
    <row r="67" spans="1:16" ht="12.75">
      <c r="A67" s="62" t="s">
        <v>79</v>
      </c>
      <c r="B67" s="22" t="s">
        <v>54</v>
      </c>
      <c r="C67" s="22">
        <v>206</v>
      </c>
      <c r="D67" s="78" t="s">
        <v>45</v>
      </c>
      <c r="E67" s="80"/>
      <c r="F67" s="47"/>
      <c r="G67" s="45">
        <v>6.67</v>
      </c>
      <c r="H67" s="45"/>
      <c r="I67" s="45"/>
      <c r="J67" s="46"/>
      <c r="K67" s="46"/>
      <c r="L67" s="46"/>
      <c r="M67" s="46"/>
      <c r="N67" s="45"/>
      <c r="O67" s="30">
        <f t="shared" si="3"/>
        <v>6.67</v>
      </c>
      <c r="P67" s="57">
        <f t="shared" si="4"/>
        <v>6.67</v>
      </c>
    </row>
    <row r="68" spans="1:16" ht="12.75">
      <c r="A68" s="62" t="s">
        <v>80</v>
      </c>
      <c r="B68" s="22" t="s">
        <v>78</v>
      </c>
      <c r="C68" s="22">
        <v>897</v>
      </c>
      <c r="D68" s="78" t="s">
        <v>45</v>
      </c>
      <c r="E68" s="80"/>
      <c r="F68" s="44"/>
      <c r="G68" s="45">
        <v>3.33</v>
      </c>
      <c r="H68" s="45"/>
      <c r="I68" s="45"/>
      <c r="J68" s="46">
        <v>3.33</v>
      </c>
      <c r="K68" s="46"/>
      <c r="L68" s="46"/>
      <c r="M68" s="46"/>
      <c r="N68" s="45"/>
      <c r="O68" s="30">
        <f t="shared" si="3"/>
        <v>6.66</v>
      </c>
      <c r="P68" s="57">
        <f t="shared" si="4"/>
        <v>6.66</v>
      </c>
    </row>
    <row r="69" spans="1:16" ht="12.75">
      <c r="A69" s="62" t="s">
        <v>50</v>
      </c>
      <c r="B69" s="22" t="s">
        <v>49</v>
      </c>
      <c r="C69" s="22">
        <v>2061</v>
      </c>
      <c r="D69" s="78" t="s">
        <v>45</v>
      </c>
      <c r="E69" s="80"/>
      <c r="F69" s="44">
        <v>5.71</v>
      </c>
      <c r="G69" s="45"/>
      <c r="H69" s="45"/>
      <c r="I69" s="45"/>
      <c r="J69" s="46"/>
      <c r="K69" s="46"/>
      <c r="L69" s="46"/>
      <c r="M69" s="46"/>
      <c r="N69" s="45"/>
      <c r="O69" s="30">
        <f t="shared" si="3"/>
        <v>5.71</v>
      </c>
      <c r="P69" s="57">
        <f t="shared" si="4"/>
        <v>5.71</v>
      </c>
    </row>
    <row r="70" spans="1:16" ht="12.75">
      <c r="A70" s="62" t="s">
        <v>98</v>
      </c>
      <c r="B70" s="22" t="s">
        <v>99</v>
      </c>
      <c r="C70" s="22">
        <v>2027</v>
      </c>
      <c r="D70" s="78" t="s">
        <v>45</v>
      </c>
      <c r="E70" s="80" t="s">
        <v>36</v>
      </c>
      <c r="F70" s="47"/>
      <c r="G70" s="45"/>
      <c r="H70" s="45"/>
      <c r="I70" s="45"/>
      <c r="J70" s="46">
        <v>5</v>
      </c>
      <c r="K70" s="46"/>
      <c r="L70" s="46"/>
      <c r="M70" s="46"/>
      <c r="N70" s="45"/>
      <c r="O70" s="30">
        <f t="shared" si="3"/>
        <v>5</v>
      </c>
      <c r="P70" s="57">
        <f t="shared" si="4"/>
        <v>5</v>
      </c>
    </row>
    <row r="71" spans="1:16" ht="12.75">
      <c r="A71" s="62" t="s">
        <v>51</v>
      </c>
      <c r="B71" s="22" t="s">
        <v>52</v>
      </c>
      <c r="C71" s="22">
        <v>2152</v>
      </c>
      <c r="D71" s="78" t="s">
        <v>45</v>
      </c>
      <c r="E71" s="80"/>
      <c r="F71" s="44">
        <v>4.29</v>
      </c>
      <c r="G71" s="45"/>
      <c r="H71" s="45"/>
      <c r="I71" s="45"/>
      <c r="J71" s="46"/>
      <c r="K71" s="46"/>
      <c r="L71" s="46"/>
      <c r="M71" s="46"/>
      <c r="N71" s="45"/>
      <c r="O71" s="30">
        <f t="shared" si="3"/>
        <v>4.29</v>
      </c>
      <c r="P71" s="57">
        <f t="shared" si="4"/>
        <v>4.29</v>
      </c>
    </row>
    <row r="72" spans="1:16" ht="12.75">
      <c r="A72" s="62" t="s">
        <v>38</v>
      </c>
      <c r="B72" s="22" t="s">
        <v>93</v>
      </c>
      <c r="C72" s="22">
        <v>1765</v>
      </c>
      <c r="D72" s="81" t="s">
        <v>45</v>
      </c>
      <c r="E72" s="80"/>
      <c r="F72" s="47"/>
      <c r="G72" s="45"/>
      <c r="H72" s="45" t="s">
        <v>83</v>
      </c>
      <c r="I72" s="45">
        <v>3.33</v>
      </c>
      <c r="J72" s="46"/>
      <c r="K72" s="46"/>
      <c r="L72" s="46"/>
      <c r="M72" s="46"/>
      <c r="N72" s="45"/>
      <c r="O72" s="30">
        <f t="shared" si="3"/>
        <v>3.33</v>
      </c>
      <c r="P72" s="57">
        <f t="shared" si="4"/>
        <v>3.33</v>
      </c>
    </row>
    <row r="73" spans="1:16" ht="12.75">
      <c r="A73" s="62" t="s">
        <v>53</v>
      </c>
      <c r="B73" s="22" t="s">
        <v>55</v>
      </c>
      <c r="C73" s="22">
        <v>1921</v>
      </c>
      <c r="D73" s="81" t="s">
        <v>45</v>
      </c>
      <c r="E73" s="80"/>
      <c r="F73" s="47">
        <v>2.86</v>
      </c>
      <c r="G73" s="45"/>
      <c r="H73" s="45"/>
      <c r="I73" s="45"/>
      <c r="J73" s="46"/>
      <c r="K73" s="46"/>
      <c r="L73" s="46"/>
      <c r="M73" s="46"/>
      <c r="N73" s="45"/>
      <c r="O73" s="30">
        <f t="shared" si="3"/>
        <v>2.86</v>
      </c>
      <c r="P73" s="57">
        <f t="shared" si="4"/>
        <v>2.86</v>
      </c>
    </row>
    <row r="74" spans="1:16" ht="12.75">
      <c r="A74" s="62" t="s">
        <v>84</v>
      </c>
      <c r="B74" s="22" t="s">
        <v>85</v>
      </c>
      <c r="C74" s="22">
        <v>2091</v>
      </c>
      <c r="D74" s="81" t="s">
        <v>45</v>
      </c>
      <c r="E74" s="80"/>
      <c r="F74" s="44"/>
      <c r="G74" s="45"/>
      <c r="H74" s="45">
        <v>2.5</v>
      </c>
      <c r="I74" s="45"/>
      <c r="J74" s="46"/>
      <c r="K74" s="46"/>
      <c r="L74" s="46"/>
      <c r="M74" s="46"/>
      <c r="N74" s="45"/>
      <c r="O74" s="30">
        <f t="shared" si="3"/>
        <v>2.5</v>
      </c>
      <c r="P74" s="57">
        <f t="shared" si="4"/>
        <v>2.5</v>
      </c>
    </row>
    <row r="75" spans="1:16" ht="12.75">
      <c r="A75" s="62" t="s">
        <v>100</v>
      </c>
      <c r="B75" s="22" t="s">
        <v>16</v>
      </c>
      <c r="C75" s="22">
        <v>2213</v>
      </c>
      <c r="D75" s="81" t="s">
        <v>45</v>
      </c>
      <c r="E75" s="80" t="s">
        <v>36</v>
      </c>
      <c r="F75" s="47"/>
      <c r="G75" s="45"/>
      <c r="H75" s="45"/>
      <c r="I75" s="45"/>
      <c r="J75" s="46">
        <v>1.67</v>
      </c>
      <c r="K75" s="46"/>
      <c r="L75" s="46"/>
      <c r="M75" s="46"/>
      <c r="N75" s="45"/>
      <c r="O75" s="30">
        <f t="shared" si="3"/>
        <v>1.67</v>
      </c>
      <c r="P75" s="57">
        <f t="shared" si="4"/>
        <v>1.67</v>
      </c>
    </row>
    <row r="76" spans="1:16" ht="12.75">
      <c r="A76" s="62" t="s">
        <v>54</v>
      </c>
      <c r="B76" s="22" t="s">
        <v>55</v>
      </c>
      <c r="C76" s="22">
        <v>2325</v>
      </c>
      <c r="D76" s="81" t="s">
        <v>45</v>
      </c>
      <c r="E76" s="80"/>
      <c r="F76" s="47">
        <v>1.43</v>
      </c>
      <c r="G76" s="45"/>
      <c r="H76" s="45"/>
      <c r="I76" s="45"/>
      <c r="J76" s="46"/>
      <c r="K76" s="46"/>
      <c r="L76" s="46"/>
      <c r="M76" s="46"/>
      <c r="N76" s="45"/>
      <c r="O76" s="30">
        <f t="shared" si="3"/>
        <v>1.43</v>
      </c>
      <c r="P76" s="57">
        <f t="shared" si="4"/>
        <v>1.43</v>
      </c>
    </row>
    <row r="77" spans="1:16" ht="13.5" thickBot="1">
      <c r="A77" s="36" t="s">
        <v>4</v>
      </c>
      <c r="B77" s="37" t="s">
        <v>4</v>
      </c>
      <c r="C77" s="17" t="s">
        <v>4</v>
      </c>
      <c r="D77" s="74"/>
      <c r="E77" s="82"/>
      <c r="F77" s="21"/>
      <c r="G77" s="5"/>
      <c r="H77" s="5"/>
      <c r="I77" s="5"/>
      <c r="J77" s="35"/>
      <c r="K77" s="35"/>
      <c r="L77" s="35"/>
      <c r="M77" s="35"/>
      <c r="N77" s="90"/>
      <c r="O77" s="89" t="s">
        <v>4</v>
      </c>
      <c r="P77" s="52"/>
    </row>
    <row r="78" spans="1:15" ht="12.75">
      <c r="A78" s="7"/>
      <c r="B78" s="7"/>
      <c r="C78" s="7"/>
      <c r="D78" s="55"/>
      <c r="E78" s="55"/>
      <c r="F78" s="11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56" t="s">
        <v>4</v>
      </c>
      <c r="B79" s="7"/>
      <c r="C79" s="7"/>
      <c r="D79" s="55" t="s">
        <v>4</v>
      </c>
      <c r="E79" s="55"/>
      <c r="F79" s="11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55"/>
      <c r="E80" s="55"/>
      <c r="F80" s="11"/>
      <c r="G80" s="7"/>
      <c r="H80" s="7"/>
      <c r="I80" s="7"/>
      <c r="J80" s="7"/>
      <c r="K80" s="7"/>
      <c r="L80" s="7"/>
      <c r="M80" s="7" t="s">
        <v>4</v>
      </c>
      <c r="N80" s="7"/>
      <c r="O80" s="7"/>
    </row>
    <row r="81" spans="1:15" ht="12.75">
      <c r="A81" s="7"/>
      <c r="B81" s="7"/>
      <c r="C81" s="7"/>
      <c r="D81" s="55"/>
      <c r="E81" s="55"/>
      <c r="F81" s="11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55"/>
      <c r="E82" s="55"/>
      <c r="F82" s="11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55"/>
      <c r="E83" s="55"/>
      <c r="F83" s="11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55"/>
      <c r="E84" s="55"/>
      <c r="F84" s="11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55"/>
      <c r="E85" s="55"/>
      <c r="F85" s="11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55"/>
      <c r="E86" s="55"/>
      <c r="F86" s="11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55"/>
      <c r="E87" s="55"/>
      <c r="F87" s="11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55"/>
      <c r="E88" s="55"/>
      <c r="F88" s="11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55"/>
      <c r="E89" s="55"/>
      <c r="F89" s="11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55"/>
      <c r="E90" s="55"/>
      <c r="F90" s="11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55"/>
      <c r="E91" s="55"/>
      <c r="F91" s="11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55"/>
      <c r="E92" s="55"/>
      <c r="F92" s="11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55"/>
      <c r="E93" s="55"/>
      <c r="F93" s="11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55"/>
      <c r="E94" s="55"/>
      <c r="F94" s="11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55"/>
      <c r="E95" s="55"/>
      <c r="F95" s="11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55"/>
      <c r="E96" s="55"/>
      <c r="F96" s="11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55"/>
      <c r="E97" s="55"/>
      <c r="F97" s="11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 t="s">
        <v>4</v>
      </c>
      <c r="B98" s="7"/>
      <c r="C98" s="7"/>
      <c r="D98" s="55"/>
      <c r="E98" s="55"/>
      <c r="F98" s="11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55"/>
      <c r="E99" s="55"/>
      <c r="F99" s="11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55"/>
      <c r="E100" s="55"/>
      <c r="F100" s="11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55"/>
      <c r="E101" s="55"/>
      <c r="F101" s="11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55"/>
      <c r="E102" s="55"/>
      <c r="F102" s="11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55"/>
      <c r="E103" s="55"/>
      <c r="F103" s="11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55"/>
      <c r="E104" s="55"/>
      <c r="F104" s="11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55"/>
      <c r="E105" s="55"/>
      <c r="F105" s="11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55"/>
      <c r="E106" s="55"/>
      <c r="F106" s="11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55"/>
      <c r="E107" s="55"/>
      <c r="F107" s="11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55"/>
      <c r="E108" s="55"/>
      <c r="F108" s="11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55"/>
      <c r="E109" s="55"/>
      <c r="F109" s="11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55"/>
      <c r="E110" s="55"/>
      <c r="F110" s="11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55"/>
      <c r="E111" s="55"/>
      <c r="F111" s="11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55"/>
      <c r="E112" s="55"/>
      <c r="F112" s="11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55"/>
      <c r="E113" s="55"/>
      <c r="F113" s="11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55"/>
      <c r="E114" s="55"/>
      <c r="F114" s="11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55"/>
      <c r="E115" s="55"/>
      <c r="F115" s="11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55"/>
      <c r="E116" s="55"/>
      <c r="F116" s="11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55"/>
      <c r="E117" s="55"/>
      <c r="F117" s="11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55"/>
      <c r="E118" s="55"/>
      <c r="F118" s="11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55"/>
      <c r="E119" s="55"/>
      <c r="F119" s="11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55"/>
      <c r="E120" s="55"/>
      <c r="F120" s="11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55"/>
      <c r="E121" s="55"/>
      <c r="F121" s="11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55"/>
      <c r="E122" s="55"/>
      <c r="F122" s="11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55"/>
      <c r="E123" s="55"/>
      <c r="F123" s="11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55"/>
      <c r="E124" s="55"/>
      <c r="F124" s="11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55"/>
      <c r="E125" s="55"/>
      <c r="F125" s="11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55"/>
      <c r="E126" s="55"/>
      <c r="F126" s="11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55"/>
      <c r="E127" s="55"/>
      <c r="F127" s="11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55"/>
      <c r="E128" s="55"/>
      <c r="F128" s="11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55"/>
      <c r="E129" s="55"/>
      <c r="F129" s="11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55"/>
      <c r="E130" s="55"/>
      <c r="F130" s="11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55"/>
      <c r="E131" s="55"/>
      <c r="F131" s="11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55"/>
      <c r="E132" s="55"/>
      <c r="F132" s="11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55"/>
      <c r="E133" s="55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55"/>
      <c r="E134" s="55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55"/>
      <c r="E135" s="55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55"/>
      <c r="E136" s="55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55"/>
      <c r="E137" s="55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55"/>
      <c r="E138" s="55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55"/>
      <c r="E139" s="55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55"/>
      <c r="E140" s="55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55"/>
      <c r="E141" s="55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55"/>
      <c r="E142" s="55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55"/>
      <c r="E143" s="55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55"/>
      <c r="E144" s="55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55"/>
      <c r="E145" s="55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55"/>
      <c r="E146" s="55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55"/>
      <c r="E147" s="55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55"/>
      <c r="E148" s="55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55"/>
      <c r="E149" s="55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55"/>
      <c r="E150" s="55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55"/>
      <c r="E151" s="55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55"/>
      <c r="E152" s="55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55"/>
      <c r="E153" s="55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55"/>
      <c r="E154" s="55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55"/>
      <c r="E155" s="55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55"/>
      <c r="E156" s="55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55"/>
      <c r="E157" s="55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55"/>
      <c r="E158" s="55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55"/>
      <c r="E159" s="55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55"/>
      <c r="E160" s="55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55"/>
      <c r="E161" s="55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55"/>
      <c r="E162" s="55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55"/>
      <c r="E163" s="55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55"/>
      <c r="E164" s="55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/>
      <c r="B165" s="7"/>
      <c r="C165" s="7"/>
      <c r="D165" s="55"/>
      <c r="E165" s="55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7"/>
      <c r="B166" s="7"/>
      <c r="C166" s="7"/>
      <c r="D166" s="55"/>
      <c r="E166" s="55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7"/>
      <c r="B167" s="7"/>
      <c r="C167" s="7"/>
      <c r="D167" s="55"/>
      <c r="E167" s="55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7"/>
      <c r="B168" s="7"/>
      <c r="C168" s="7"/>
      <c r="D168" s="55"/>
      <c r="E168" s="55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7"/>
      <c r="B169" s="7"/>
      <c r="C169" s="7"/>
      <c r="D169" s="55"/>
      <c r="E169" s="55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"/>
      <c r="B170" s="7"/>
      <c r="C170" s="7"/>
      <c r="D170" s="55"/>
      <c r="E170" s="55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7"/>
      <c r="B171" s="7"/>
      <c r="C171" s="7"/>
      <c r="D171" s="55"/>
      <c r="E171" s="55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7"/>
      <c r="B172" s="7"/>
      <c r="C172" s="7"/>
      <c r="D172" s="55"/>
      <c r="E172" s="55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7"/>
      <c r="B173" s="7"/>
      <c r="C173" s="7"/>
      <c r="D173" s="55"/>
      <c r="E173" s="55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7"/>
      <c r="B174" s="7"/>
      <c r="C174" s="7"/>
      <c r="D174" s="55"/>
      <c r="E174" s="55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7"/>
      <c r="B175" s="7"/>
      <c r="C175" s="7"/>
      <c r="D175" s="55"/>
      <c r="E175" s="55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7"/>
      <c r="B176" s="7"/>
      <c r="C176" s="7"/>
      <c r="D176" s="55"/>
      <c r="E176" s="55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7"/>
      <c r="B177" s="7"/>
      <c r="C177" s="7"/>
      <c r="D177" s="55"/>
      <c r="E177" s="55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7"/>
      <c r="B178" s="7"/>
      <c r="C178" s="7"/>
      <c r="D178" s="55"/>
      <c r="E178" s="55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7"/>
      <c r="B179" s="7"/>
      <c r="C179" s="7"/>
      <c r="D179" s="55"/>
      <c r="E179" s="55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7"/>
      <c r="C180" s="7"/>
      <c r="D180" s="55"/>
      <c r="E180" s="55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7"/>
      <c r="B181" s="7"/>
      <c r="C181" s="7"/>
      <c r="D181" s="55"/>
      <c r="E181" s="55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7"/>
      <c r="B182" s="7"/>
      <c r="C182" s="7"/>
      <c r="D182" s="55"/>
      <c r="E182" s="55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7"/>
      <c r="B183" s="7"/>
      <c r="C183" s="7"/>
      <c r="D183" s="55"/>
      <c r="E183" s="55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7"/>
      <c r="B184" s="7"/>
      <c r="C184" s="7"/>
      <c r="D184" s="55"/>
      <c r="E184" s="55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7"/>
      <c r="B185" s="7"/>
      <c r="C185" s="7"/>
      <c r="D185" s="55"/>
      <c r="E185" s="55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7"/>
      <c r="B186" s="7"/>
      <c r="C186" s="7"/>
      <c r="D186" s="55"/>
      <c r="E186" s="55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7"/>
      <c r="B187" s="7"/>
      <c r="C187" s="7"/>
      <c r="D187" s="55"/>
      <c r="E187" s="55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7"/>
      <c r="B188" s="7"/>
      <c r="C188" s="7"/>
      <c r="D188" s="55"/>
      <c r="E188" s="55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7"/>
      <c r="B189" s="7"/>
      <c r="C189" s="7"/>
      <c r="D189" s="55"/>
      <c r="E189" s="55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7"/>
      <c r="B190" s="7"/>
      <c r="C190" s="7"/>
      <c r="D190" s="55"/>
      <c r="E190" s="55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7"/>
      <c r="B191" s="7"/>
      <c r="C191" s="7"/>
      <c r="D191" s="55"/>
      <c r="E191" s="55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7"/>
      <c r="B192" s="7"/>
      <c r="C192" s="7"/>
      <c r="D192" s="55"/>
      <c r="E192" s="55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7"/>
      <c r="B193" s="7"/>
      <c r="C193" s="7"/>
      <c r="D193" s="55"/>
      <c r="E193" s="55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7"/>
      <c r="B194" s="7"/>
      <c r="C194" s="7"/>
      <c r="D194" s="55"/>
      <c r="E194" s="55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7"/>
      <c r="B195" s="7"/>
      <c r="C195" s="7"/>
      <c r="D195" s="55"/>
      <c r="E195" s="55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7"/>
      <c r="B196" s="7"/>
      <c r="C196" s="7"/>
      <c r="D196" s="55"/>
      <c r="E196" s="55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7"/>
      <c r="B197" s="7"/>
      <c r="C197" s="7"/>
      <c r="D197" s="55"/>
      <c r="E197" s="55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7"/>
      <c r="B198" s="7"/>
      <c r="C198" s="7"/>
      <c r="D198" s="55"/>
      <c r="E198" s="55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7"/>
      <c r="B199" s="7"/>
      <c r="C199" s="7"/>
      <c r="D199" s="55"/>
      <c r="E199" s="55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/>
      <c r="B200" s="7"/>
      <c r="C200" s="7"/>
      <c r="D200" s="55"/>
      <c r="E200" s="55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7"/>
      <c r="B201" s="7"/>
      <c r="C201" s="7"/>
      <c r="D201" s="55"/>
      <c r="E201" s="55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7"/>
      <c r="B202" s="7"/>
      <c r="C202" s="7"/>
      <c r="D202" s="55"/>
      <c r="E202" s="55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7"/>
      <c r="B203" s="7"/>
      <c r="C203" s="7"/>
      <c r="D203" s="55"/>
      <c r="E203" s="55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7"/>
      <c r="B204" s="7"/>
      <c r="C204" s="7"/>
      <c r="D204" s="55"/>
      <c r="E204" s="55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7"/>
      <c r="B205" s="7"/>
      <c r="C205" s="7"/>
      <c r="D205" s="55"/>
      <c r="E205" s="55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7"/>
      <c r="C206" s="7"/>
      <c r="D206" s="55"/>
      <c r="E206" s="55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7"/>
      <c r="B207" s="7"/>
      <c r="C207" s="7"/>
      <c r="D207" s="55"/>
      <c r="E207" s="55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7"/>
      <c r="B208" s="7"/>
      <c r="C208" s="7"/>
      <c r="D208" s="55"/>
      <c r="E208" s="55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7"/>
      <c r="B209" s="7"/>
      <c r="C209" s="7"/>
      <c r="D209" s="55"/>
      <c r="E209" s="55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7"/>
      <c r="B210" s="7"/>
      <c r="C210" s="7"/>
      <c r="D210" s="55"/>
      <c r="E210" s="55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7"/>
      <c r="B211" s="7"/>
      <c r="C211" s="7"/>
      <c r="D211" s="55"/>
      <c r="E211" s="55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7"/>
      <c r="B212" s="7"/>
      <c r="C212" s="7"/>
      <c r="D212" s="55"/>
      <c r="E212" s="55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7"/>
      <c r="B213" s="7"/>
      <c r="C213" s="7"/>
      <c r="D213" s="55"/>
      <c r="E213" s="55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7"/>
      <c r="B214" s="7"/>
      <c r="C214" s="7"/>
      <c r="D214" s="55"/>
      <c r="E214" s="55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7"/>
      <c r="B215" s="7"/>
      <c r="C215" s="7"/>
      <c r="D215" s="55"/>
      <c r="E215" s="55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7"/>
      <c r="B216" s="7"/>
      <c r="C216" s="7"/>
      <c r="D216" s="55"/>
      <c r="E216" s="55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7"/>
      <c r="B217" s="7"/>
      <c r="C217" s="7"/>
      <c r="D217" s="55"/>
      <c r="E217" s="55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7"/>
      <c r="B218" s="7"/>
      <c r="C218" s="7"/>
      <c r="D218" s="55"/>
      <c r="E218" s="55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7"/>
      <c r="B219" s="7"/>
      <c r="C219" s="7"/>
      <c r="D219" s="55"/>
      <c r="E219" s="55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7"/>
      <c r="B220" s="7"/>
      <c r="C220" s="7"/>
      <c r="D220" s="55"/>
      <c r="E220" s="55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7"/>
      <c r="B221" s="7"/>
      <c r="C221" s="7"/>
      <c r="D221" s="55"/>
      <c r="E221" s="55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7"/>
      <c r="B222" s="7"/>
      <c r="C222" s="7"/>
      <c r="D222" s="55"/>
      <c r="E222" s="55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7"/>
      <c r="B223" s="7"/>
      <c r="C223" s="7"/>
      <c r="D223" s="55"/>
      <c r="E223" s="55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7"/>
      <c r="B224" s="7"/>
      <c r="C224" s="7"/>
      <c r="D224" s="55"/>
      <c r="E224" s="55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7"/>
      <c r="B225" s="7"/>
      <c r="C225" s="7"/>
      <c r="D225" s="55"/>
      <c r="E225" s="55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7"/>
      <c r="B226" s="7"/>
      <c r="C226" s="7"/>
      <c r="D226" s="55"/>
      <c r="E226" s="55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7"/>
      <c r="B227" s="7"/>
      <c r="C227" s="7"/>
      <c r="D227" s="55"/>
      <c r="E227" s="55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7"/>
      <c r="B228" s="7"/>
      <c r="C228" s="7"/>
      <c r="D228" s="55"/>
      <c r="E228" s="55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7"/>
      <c r="B229" s="7"/>
      <c r="C229" s="7"/>
      <c r="D229" s="55"/>
      <c r="E229" s="55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7"/>
      <c r="B230" s="7"/>
      <c r="C230" s="7"/>
      <c r="D230" s="55"/>
      <c r="E230" s="55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7"/>
      <c r="B231" s="7"/>
      <c r="C231" s="7"/>
      <c r="D231" s="55"/>
      <c r="E231" s="55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7"/>
      <c r="B232" s="7"/>
      <c r="C232" s="7"/>
      <c r="D232" s="55"/>
      <c r="E232" s="55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7"/>
      <c r="B233" s="7"/>
      <c r="C233" s="7"/>
      <c r="D233" s="55"/>
      <c r="E233" s="55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7"/>
      <c r="B234" s="7"/>
      <c r="C234" s="7"/>
      <c r="D234" s="55"/>
      <c r="E234" s="55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7"/>
      <c r="B235" s="7"/>
      <c r="C235" s="7"/>
      <c r="D235" s="55"/>
      <c r="E235" s="55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7"/>
      <c r="B236" s="7"/>
      <c r="C236" s="7"/>
      <c r="D236" s="55"/>
      <c r="E236" s="55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7"/>
      <c r="B237" s="7"/>
      <c r="C237" s="7"/>
      <c r="D237" s="55"/>
      <c r="E237" s="55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7"/>
      <c r="B238" s="7"/>
      <c r="C238" s="7"/>
      <c r="D238" s="55"/>
      <c r="E238" s="55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7"/>
      <c r="B239" s="7"/>
      <c r="C239" s="7"/>
      <c r="D239" s="55"/>
      <c r="E239" s="55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7"/>
      <c r="B240" s="7"/>
      <c r="C240" s="7"/>
      <c r="D240" s="55"/>
      <c r="E240" s="55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7"/>
      <c r="B241" s="7"/>
      <c r="C241" s="7"/>
      <c r="D241" s="55"/>
      <c r="E241" s="55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7"/>
      <c r="B242" s="7"/>
      <c r="C242" s="7"/>
      <c r="D242" s="55"/>
      <c r="E242" s="55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7"/>
      <c r="B243" s="7"/>
      <c r="C243" s="7"/>
      <c r="D243" s="55"/>
      <c r="E243" s="55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7"/>
      <c r="B244" s="7"/>
      <c r="C244" s="7"/>
      <c r="D244" s="55"/>
      <c r="E244" s="55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7"/>
      <c r="B245" s="7"/>
      <c r="C245" s="7"/>
      <c r="D245" s="55"/>
      <c r="E245" s="55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7"/>
      <c r="B246" s="7"/>
      <c r="C246" s="7"/>
      <c r="D246" s="55"/>
      <c r="E246" s="55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7"/>
      <c r="B247" s="7"/>
      <c r="C247" s="7"/>
      <c r="D247" s="55"/>
      <c r="E247" s="55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7"/>
      <c r="B248" s="7"/>
      <c r="C248" s="7"/>
      <c r="D248" s="55"/>
      <c r="E248" s="55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7"/>
      <c r="B249" s="7"/>
      <c r="C249" s="7"/>
      <c r="D249" s="55"/>
      <c r="E249" s="55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7"/>
      <c r="B250" s="7"/>
      <c r="C250" s="7"/>
      <c r="D250" s="55"/>
      <c r="E250" s="55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7"/>
      <c r="B251" s="7"/>
      <c r="C251" s="7"/>
      <c r="D251" s="55"/>
      <c r="E251" s="55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7"/>
      <c r="B252" s="7"/>
      <c r="C252" s="7"/>
      <c r="D252" s="55"/>
      <c r="E252" s="55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7"/>
      <c r="B253" s="7"/>
      <c r="C253" s="7"/>
      <c r="D253" s="55"/>
      <c r="E253" s="55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7"/>
      <c r="B254" s="7"/>
      <c r="C254" s="7"/>
      <c r="D254" s="55"/>
      <c r="E254" s="55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7"/>
      <c r="B255" s="7"/>
      <c r="C255" s="7"/>
      <c r="D255" s="55"/>
      <c r="E255" s="55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7"/>
      <c r="B256" s="7"/>
      <c r="C256" s="7"/>
      <c r="D256" s="55"/>
      <c r="E256" s="55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7"/>
      <c r="B257" s="7"/>
      <c r="C257" s="7"/>
      <c r="D257" s="55"/>
      <c r="E257" s="55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7"/>
      <c r="B258" s="7"/>
      <c r="C258" s="7"/>
      <c r="D258" s="55"/>
      <c r="E258" s="55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7"/>
      <c r="B259" s="7"/>
      <c r="C259" s="7"/>
      <c r="D259" s="55"/>
      <c r="E259" s="55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7"/>
      <c r="B260" s="7"/>
      <c r="C260" s="7"/>
      <c r="D260" s="55"/>
      <c r="E260" s="55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7"/>
      <c r="B261" s="7"/>
      <c r="C261" s="7"/>
      <c r="D261" s="55"/>
      <c r="E261" s="55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7"/>
      <c r="B262" s="7"/>
      <c r="C262" s="7"/>
      <c r="D262" s="55"/>
      <c r="E262" s="55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7"/>
      <c r="B263" s="7"/>
      <c r="C263" s="7"/>
      <c r="D263" s="55"/>
      <c r="E263" s="55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7"/>
      <c r="B264" s="7"/>
      <c r="C264" s="7"/>
      <c r="D264" s="55"/>
      <c r="E264" s="55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7"/>
      <c r="B265" s="7"/>
      <c r="C265" s="7"/>
      <c r="D265" s="55"/>
      <c r="E265" s="55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7"/>
      <c r="B266" s="7"/>
      <c r="C266" s="7"/>
      <c r="D266" s="55"/>
      <c r="E266" s="55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7"/>
      <c r="B267" s="7"/>
      <c r="C267" s="7"/>
      <c r="D267" s="55"/>
      <c r="E267" s="55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7"/>
      <c r="B268" s="7"/>
      <c r="C268" s="7"/>
      <c r="D268" s="55"/>
      <c r="E268" s="55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7"/>
      <c r="B269" s="7"/>
      <c r="C269" s="7"/>
      <c r="D269" s="55"/>
      <c r="E269" s="55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7"/>
      <c r="B270" s="7"/>
      <c r="C270" s="7"/>
      <c r="D270" s="55"/>
      <c r="E270" s="55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7"/>
      <c r="B271" s="7"/>
      <c r="C271" s="7"/>
      <c r="D271" s="55"/>
      <c r="E271" s="55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7"/>
      <c r="B272" s="7"/>
      <c r="C272" s="7"/>
      <c r="D272" s="55"/>
      <c r="E272" s="55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7"/>
      <c r="B273" s="7"/>
      <c r="C273" s="7"/>
      <c r="D273" s="55"/>
      <c r="E273" s="55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7"/>
      <c r="B274" s="7"/>
      <c r="C274" s="7"/>
      <c r="D274" s="55"/>
      <c r="E274" s="55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7"/>
      <c r="B275" s="7"/>
      <c r="C275" s="7"/>
      <c r="D275" s="55"/>
      <c r="E275" s="55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7"/>
      <c r="B276" s="7"/>
      <c r="C276" s="7"/>
      <c r="D276" s="55"/>
      <c r="E276" s="55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7"/>
      <c r="B277" s="7"/>
      <c r="C277" s="7"/>
      <c r="D277" s="55"/>
      <c r="E277" s="55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7"/>
      <c r="B278" s="7"/>
      <c r="C278" s="7"/>
      <c r="D278" s="55"/>
      <c r="E278" s="55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7"/>
      <c r="B279" s="7"/>
      <c r="C279" s="7"/>
      <c r="D279" s="55"/>
      <c r="E279" s="55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7"/>
      <c r="B280" s="7"/>
      <c r="C280" s="7"/>
      <c r="D280" s="55"/>
      <c r="E280" s="55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7"/>
      <c r="B281" s="7"/>
      <c r="C281" s="7"/>
      <c r="D281" s="55"/>
      <c r="E281" s="55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7"/>
      <c r="B282" s="7"/>
      <c r="C282" s="7"/>
      <c r="D282" s="55"/>
      <c r="E282" s="55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7"/>
      <c r="B283" s="7"/>
      <c r="C283" s="7"/>
      <c r="D283" s="55"/>
      <c r="E283" s="55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7"/>
      <c r="B284" s="7"/>
      <c r="C284" s="7"/>
      <c r="D284" s="55"/>
      <c r="E284" s="55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7"/>
      <c r="B285" s="7"/>
      <c r="C285" s="7"/>
      <c r="D285" s="55"/>
      <c r="E285" s="55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7"/>
      <c r="B286" s="7"/>
      <c r="C286" s="7"/>
      <c r="D286" s="55"/>
      <c r="E286" s="55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7"/>
      <c r="B287" s="7"/>
      <c r="C287" s="7"/>
      <c r="D287" s="55"/>
      <c r="E287" s="55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7"/>
      <c r="B288" s="7"/>
      <c r="C288" s="7"/>
      <c r="D288" s="55"/>
      <c r="E288" s="55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7"/>
      <c r="B289" s="7"/>
      <c r="C289" s="7"/>
      <c r="D289" s="55"/>
      <c r="E289" s="55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7"/>
      <c r="B290" s="7"/>
      <c r="C290" s="7"/>
      <c r="D290" s="55"/>
      <c r="E290" s="55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7"/>
      <c r="B291" s="7"/>
      <c r="C291" s="7"/>
      <c r="D291" s="55"/>
      <c r="E291" s="55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7"/>
      <c r="B292" s="7"/>
      <c r="C292" s="7"/>
      <c r="D292" s="55"/>
      <c r="E292" s="55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7"/>
      <c r="B293" s="7"/>
      <c r="C293" s="7"/>
      <c r="D293" s="55"/>
      <c r="E293" s="55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7"/>
      <c r="B294" s="7"/>
      <c r="C294" s="7"/>
      <c r="D294" s="55"/>
      <c r="E294" s="55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7"/>
      <c r="B295" s="7"/>
      <c r="C295" s="7"/>
      <c r="D295" s="55"/>
      <c r="E295" s="55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7"/>
      <c r="B296" s="7"/>
      <c r="C296" s="7"/>
      <c r="D296" s="55"/>
      <c r="E296" s="55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7"/>
      <c r="B297" s="7"/>
      <c r="C297" s="7"/>
      <c r="D297" s="55"/>
      <c r="E297" s="55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2.75">
      <c r="A298" s="7"/>
      <c r="B298" s="7"/>
      <c r="C298" s="7"/>
      <c r="D298" s="55"/>
      <c r="E298" s="55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2.75">
      <c r="A299" s="7"/>
      <c r="B299" s="7"/>
      <c r="C299" s="7"/>
      <c r="D299" s="55"/>
      <c r="E299" s="55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2.75">
      <c r="A300" s="7"/>
      <c r="B300" s="7"/>
      <c r="C300" s="7"/>
      <c r="D300" s="55"/>
      <c r="E300" s="55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2.75">
      <c r="A301" s="7"/>
      <c r="B301" s="7"/>
      <c r="C301" s="7"/>
      <c r="D301" s="55"/>
      <c r="E301" s="55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2.75">
      <c r="A302" s="7"/>
      <c r="B302" s="7"/>
      <c r="C302" s="7"/>
      <c r="D302" s="55"/>
      <c r="E302" s="55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2.75">
      <c r="A303" s="7"/>
      <c r="B303" s="7"/>
      <c r="C303" s="7"/>
      <c r="D303" s="55"/>
      <c r="E303" s="55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2.75">
      <c r="A304" s="7"/>
      <c r="B304" s="7"/>
      <c r="C304" s="7"/>
      <c r="D304" s="55"/>
      <c r="E304" s="55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2.75">
      <c r="A305" s="7"/>
      <c r="B305" s="7"/>
      <c r="C305" s="7"/>
      <c r="D305" s="55"/>
      <c r="E305" s="55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2.75">
      <c r="A306" s="7"/>
      <c r="B306" s="7"/>
      <c r="C306" s="7"/>
      <c r="D306" s="55"/>
      <c r="E306" s="55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2.75">
      <c r="A307" s="7"/>
      <c r="B307" s="7"/>
      <c r="C307" s="7"/>
      <c r="D307" s="55"/>
      <c r="E307" s="55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2.75">
      <c r="A308" s="7"/>
      <c r="B308" s="7"/>
      <c r="C308" s="7"/>
      <c r="D308" s="55"/>
      <c r="E308" s="55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2.75">
      <c r="A309" s="7"/>
      <c r="B309" s="7"/>
      <c r="C309" s="7"/>
      <c r="D309" s="55"/>
      <c r="E309" s="55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2.75">
      <c r="A310" s="7"/>
      <c r="B310" s="7"/>
      <c r="C310" s="7"/>
      <c r="D310" s="55"/>
      <c r="E310" s="55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2.75">
      <c r="A311" s="7"/>
      <c r="B311" s="7"/>
      <c r="C311" s="7"/>
      <c r="D311" s="55"/>
      <c r="E311" s="55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2.75">
      <c r="A312" s="7"/>
      <c r="B312" s="7"/>
      <c r="C312" s="7"/>
      <c r="D312" s="55"/>
      <c r="E312" s="55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2.75">
      <c r="A313" s="7"/>
      <c r="B313" s="7"/>
      <c r="C313" s="7"/>
      <c r="D313" s="55"/>
      <c r="E313" s="55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2.75">
      <c r="A314" s="7"/>
      <c r="B314" s="7"/>
      <c r="C314" s="7"/>
      <c r="D314" s="55"/>
      <c r="E314" s="55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2.75">
      <c r="A315" s="7"/>
      <c r="B315" s="7"/>
      <c r="C315" s="7"/>
      <c r="D315" s="55"/>
      <c r="E315" s="55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2.75">
      <c r="A316" s="7"/>
      <c r="B316" s="7"/>
      <c r="C316" s="7"/>
      <c r="D316" s="55"/>
      <c r="E316" s="55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2.75">
      <c r="A317" s="7"/>
      <c r="B317" s="7"/>
      <c r="C317" s="7"/>
      <c r="D317" s="55"/>
      <c r="E317" s="55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2.75">
      <c r="A318" s="7"/>
      <c r="B318" s="7"/>
      <c r="C318" s="7"/>
      <c r="D318" s="55"/>
      <c r="E318" s="55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2.75">
      <c r="A319" s="7"/>
      <c r="B319" s="7"/>
      <c r="C319" s="7"/>
      <c r="D319" s="55"/>
      <c r="E319" s="55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2.75">
      <c r="A320" s="7"/>
      <c r="B320" s="7"/>
      <c r="C320" s="7"/>
      <c r="D320" s="55"/>
      <c r="E320" s="55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2.75">
      <c r="A321" s="7"/>
      <c r="B321" s="7"/>
      <c r="C321" s="7"/>
      <c r="D321" s="55"/>
      <c r="E321" s="55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2.75">
      <c r="A322" s="7"/>
      <c r="B322" s="7"/>
      <c r="C322" s="7"/>
      <c r="D322" s="55"/>
      <c r="E322" s="55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2.75">
      <c r="A323" s="7"/>
      <c r="B323" s="7"/>
      <c r="C323" s="7"/>
      <c r="D323" s="55"/>
      <c r="E323" s="55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2.75">
      <c r="A324" s="7"/>
      <c r="B324" s="7"/>
      <c r="C324" s="7"/>
      <c r="D324" s="55"/>
      <c r="E324" s="55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2.75">
      <c r="A325" s="7"/>
      <c r="B325" s="7"/>
      <c r="C325" s="7"/>
      <c r="D325" s="55"/>
      <c r="E325" s="55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2.75">
      <c r="A326" s="7"/>
      <c r="B326" s="7"/>
      <c r="C326" s="7"/>
      <c r="D326" s="55"/>
      <c r="E326" s="55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2.75">
      <c r="A327" s="7"/>
      <c r="B327" s="7"/>
      <c r="C327" s="7"/>
      <c r="D327" s="55"/>
      <c r="E327" s="55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2.75">
      <c r="A328" s="7"/>
      <c r="B328" s="7"/>
      <c r="C328" s="7"/>
      <c r="D328" s="55"/>
      <c r="E328" s="55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2.75">
      <c r="A329" s="7"/>
      <c r="B329" s="7"/>
      <c r="C329" s="7"/>
      <c r="D329" s="55"/>
      <c r="E329" s="55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2.75">
      <c r="A330" s="7"/>
      <c r="B330" s="7"/>
      <c r="C330" s="7"/>
      <c r="D330" s="55"/>
      <c r="E330" s="55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2.75">
      <c r="A331" s="7"/>
      <c r="B331" s="7"/>
      <c r="C331" s="7"/>
      <c r="D331" s="55"/>
      <c r="E331" s="55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2.75">
      <c r="A332" s="7"/>
      <c r="B332" s="7"/>
      <c r="C332" s="7"/>
      <c r="D332" s="55"/>
      <c r="E332" s="55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2.75">
      <c r="A333" s="7"/>
      <c r="B333" s="7"/>
      <c r="C333" s="7"/>
      <c r="D333" s="55"/>
      <c r="E333" s="55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2.75">
      <c r="A334" s="7"/>
      <c r="B334" s="7"/>
      <c r="C334" s="7"/>
      <c r="D334" s="55"/>
      <c r="E334" s="55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2.75">
      <c r="A335" s="7"/>
      <c r="B335" s="7"/>
      <c r="C335" s="7"/>
      <c r="D335" s="55"/>
      <c r="E335" s="55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2.75">
      <c r="A336" s="7"/>
      <c r="B336" s="7"/>
      <c r="C336" s="7"/>
      <c r="D336" s="55"/>
      <c r="E336" s="55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2.75">
      <c r="A337" s="7"/>
      <c r="B337" s="7"/>
      <c r="C337" s="7"/>
      <c r="D337" s="55"/>
      <c r="E337" s="55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2.75">
      <c r="A338" s="7"/>
      <c r="B338" s="7"/>
      <c r="C338" s="7"/>
      <c r="D338" s="55"/>
      <c r="E338" s="55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2.75">
      <c r="A339" s="7"/>
      <c r="B339" s="7"/>
      <c r="C339" s="7"/>
      <c r="D339" s="55"/>
      <c r="E339" s="55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2.75">
      <c r="A340" s="7"/>
      <c r="B340" s="7"/>
      <c r="C340" s="7"/>
      <c r="D340" s="55"/>
      <c r="E340" s="55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2.75">
      <c r="A341" s="7"/>
      <c r="B341" s="7"/>
      <c r="C341" s="7"/>
      <c r="D341" s="55"/>
      <c r="E341" s="55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2.75">
      <c r="A342" s="7"/>
      <c r="B342" s="7"/>
      <c r="C342" s="7"/>
      <c r="D342" s="55"/>
      <c r="E342" s="55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2.75">
      <c r="A343" s="7"/>
      <c r="B343" s="7"/>
      <c r="C343" s="7"/>
      <c r="D343" s="55"/>
      <c r="E343" s="55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2.75">
      <c r="A344" s="7"/>
      <c r="B344" s="7"/>
      <c r="C344" s="7"/>
      <c r="D344" s="55"/>
      <c r="E344" s="55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2.75">
      <c r="A345" s="7"/>
      <c r="B345" s="7"/>
      <c r="C345" s="7"/>
      <c r="D345" s="55"/>
      <c r="E345" s="55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2.75">
      <c r="A346" s="7"/>
      <c r="B346" s="7"/>
      <c r="C346" s="7"/>
      <c r="D346" s="55"/>
      <c r="E346" s="55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2.75">
      <c r="A347" s="7"/>
      <c r="B347" s="7"/>
      <c r="C347" s="7"/>
      <c r="D347" s="55"/>
      <c r="E347" s="55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2.75">
      <c r="A348" s="7"/>
      <c r="B348" s="7"/>
      <c r="C348" s="7"/>
      <c r="D348" s="55"/>
      <c r="E348" s="55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2.75">
      <c r="A349" s="7"/>
      <c r="B349" s="7"/>
      <c r="C349" s="7"/>
      <c r="D349" s="55"/>
      <c r="E349" s="55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2.75">
      <c r="A350" s="7"/>
      <c r="B350" s="7"/>
      <c r="C350" s="7"/>
      <c r="D350" s="55"/>
      <c r="E350" s="55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2.75">
      <c r="A351" s="7"/>
      <c r="B351" s="7"/>
      <c r="C351" s="7"/>
      <c r="D351" s="55"/>
      <c r="E351" s="55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2.75">
      <c r="A352" s="7"/>
      <c r="B352" s="7"/>
      <c r="C352" s="7"/>
      <c r="D352" s="55"/>
      <c r="E352" s="55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2.75">
      <c r="A353" s="7"/>
      <c r="B353" s="7"/>
      <c r="C353" s="7"/>
      <c r="D353" s="55"/>
      <c r="E353" s="55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2.75">
      <c r="A354" s="7"/>
      <c r="B354" s="7"/>
      <c r="C354" s="7"/>
      <c r="D354" s="55"/>
      <c r="E354" s="55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2.75">
      <c r="A355" s="7"/>
      <c r="B355" s="7"/>
      <c r="C355" s="7"/>
      <c r="D355" s="55"/>
      <c r="E355" s="55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2.75">
      <c r="A356" s="7"/>
      <c r="B356" s="7"/>
      <c r="C356" s="7"/>
      <c r="D356" s="55"/>
      <c r="E356" s="55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2.75">
      <c r="A357" s="7"/>
      <c r="B357" s="7"/>
      <c r="C357" s="7"/>
      <c r="D357" s="55"/>
      <c r="E357" s="55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2.75">
      <c r="A358" s="7"/>
      <c r="B358" s="7"/>
      <c r="C358" s="7"/>
      <c r="D358" s="55"/>
      <c r="E358" s="55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2.75">
      <c r="A359" s="7"/>
      <c r="B359" s="7"/>
      <c r="C359" s="7"/>
      <c r="D359" s="55"/>
      <c r="E359" s="55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2.75">
      <c r="A360" s="7"/>
      <c r="B360" s="7"/>
      <c r="C360" s="7"/>
      <c r="D360" s="55"/>
      <c r="E360" s="55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2.75">
      <c r="A361" s="7"/>
      <c r="B361" s="7"/>
      <c r="C361" s="7"/>
      <c r="D361" s="55"/>
      <c r="E361" s="55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2.75">
      <c r="A362" s="7"/>
      <c r="B362" s="7"/>
      <c r="C362" s="7"/>
      <c r="D362" s="55"/>
      <c r="E362" s="55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2.75">
      <c r="A363" s="7"/>
      <c r="B363" s="7"/>
      <c r="C363" s="7"/>
      <c r="D363" s="55"/>
      <c r="E363" s="55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2.75">
      <c r="A364" s="7"/>
      <c r="B364" s="7"/>
      <c r="C364" s="7"/>
      <c r="D364" s="55"/>
      <c r="E364" s="55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2.75">
      <c r="A365" s="7"/>
      <c r="B365" s="7"/>
      <c r="C365" s="7"/>
      <c r="D365" s="55"/>
      <c r="E365" s="55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2.75">
      <c r="A366" s="7"/>
      <c r="B366" s="7"/>
      <c r="C366" s="7"/>
      <c r="D366" s="55"/>
      <c r="E366" s="55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2.75">
      <c r="A367" s="7"/>
      <c r="B367" s="7"/>
      <c r="C367" s="7"/>
      <c r="D367" s="55"/>
      <c r="E367" s="55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2.75">
      <c r="A368" s="7"/>
      <c r="B368" s="7"/>
      <c r="C368" s="7"/>
      <c r="D368" s="55"/>
      <c r="E368" s="55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2.75">
      <c r="A369" s="7"/>
      <c r="B369" s="7"/>
      <c r="C369" s="7"/>
      <c r="D369" s="55"/>
      <c r="E369" s="55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2.75">
      <c r="A370" s="7"/>
      <c r="B370" s="7"/>
      <c r="C370" s="7"/>
      <c r="D370" s="55"/>
      <c r="E370" s="55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2.75">
      <c r="A371" s="7"/>
      <c r="B371" s="7"/>
      <c r="C371" s="7"/>
      <c r="D371" s="55"/>
      <c r="E371" s="55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2.75">
      <c r="A372" s="7"/>
      <c r="B372" s="7"/>
      <c r="C372" s="7"/>
      <c r="D372" s="55"/>
      <c r="E372" s="55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12.75">
      <c r="A373" s="7"/>
      <c r="B373" s="7"/>
      <c r="C373" s="7"/>
      <c r="D373" s="55"/>
      <c r="E373" s="55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2.75">
      <c r="A374" s="7"/>
      <c r="B374" s="7"/>
      <c r="C374" s="7"/>
      <c r="D374" s="55"/>
      <c r="E374" s="55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12.75">
      <c r="A375" s="7"/>
      <c r="B375" s="7"/>
      <c r="C375" s="7"/>
      <c r="D375" s="55"/>
      <c r="E375" s="55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2.75">
      <c r="A376" s="7"/>
      <c r="B376" s="7"/>
      <c r="C376" s="7"/>
      <c r="D376" s="55"/>
      <c r="E376" s="55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12.75">
      <c r="A377" s="7"/>
      <c r="B377" s="7"/>
      <c r="C377" s="7"/>
      <c r="D377" s="55"/>
      <c r="E377" s="55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12.75">
      <c r="A378" s="7"/>
      <c r="B378" s="7"/>
      <c r="C378" s="7"/>
      <c r="D378" s="55"/>
      <c r="E378" s="55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12.75">
      <c r="A379" s="7"/>
      <c r="B379" s="7"/>
      <c r="C379" s="7"/>
      <c r="D379" s="55"/>
      <c r="E379" s="55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ht="12.75">
      <c r="A380" s="7"/>
      <c r="B380" s="7"/>
      <c r="C380" s="7"/>
      <c r="D380" s="55"/>
      <c r="E380" s="55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ht="12.75">
      <c r="A381" s="7"/>
      <c r="B381" s="7"/>
      <c r="C381" s="7"/>
      <c r="D381" s="55"/>
      <c r="E381" s="55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12.75">
      <c r="A382" s="7"/>
      <c r="B382" s="7"/>
      <c r="C382" s="7"/>
      <c r="D382" s="55"/>
      <c r="E382" s="55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ht="12.75">
      <c r="A383" s="7"/>
      <c r="B383" s="7"/>
      <c r="C383" s="7"/>
      <c r="D383" s="55"/>
      <c r="E383" s="55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12.75">
      <c r="A384" s="7"/>
      <c r="B384" s="7"/>
      <c r="C384" s="7"/>
      <c r="D384" s="55"/>
      <c r="E384" s="55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ht="12.75">
      <c r="A385" s="7"/>
      <c r="B385" s="7"/>
      <c r="C385" s="7"/>
      <c r="D385" s="55"/>
      <c r="E385" s="55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12.75">
      <c r="A386" s="7"/>
      <c r="B386" s="7"/>
      <c r="C386" s="7"/>
      <c r="D386" s="55"/>
      <c r="E386" s="55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ht="12.75">
      <c r="A387" s="7"/>
      <c r="B387" s="7"/>
      <c r="C387" s="7"/>
      <c r="D387" s="55"/>
      <c r="E387" s="55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ht="12.75">
      <c r="A388" s="7"/>
      <c r="B388" s="7"/>
      <c r="C388" s="7"/>
      <c r="D388" s="55"/>
      <c r="E388" s="55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ht="12.75">
      <c r="A389" s="7"/>
      <c r="B389" s="7"/>
      <c r="C389" s="7"/>
      <c r="D389" s="55"/>
      <c r="E389" s="55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ht="12.75">
      <c r="A390" s="7"/>
      <c r="B390" s="7"/>
      <c r="C390" s="7"/>
      <c r="D390" s="55"/>
      <c r="E390" s="55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ht="12.75">
      <c r="A391" s="7"/>
      <c r="B391" s="7"/>
      <c r="C391" s="7"/>
      <c r="D391" s="55"/>
      <c r="E391" s="55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ht="12.75">
      <c r="A392" s="7"/>
      <c r="B392" s="7"/>
      <c r="C392" s="7"/>
      <c r="D392" s="55"/>
      <c r="E392" s="55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ht="12.75">
      <c r="A393" s="7"/>
      <c r="B393" s="7"/>
      <c r="C393" s="7"/>
      <c r="D393" s="55"/>
      <c r="E393" s="55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ht="12.75">
      <c r="A394" s="7"/>
      <c r="B394" s="7"/>
      <c r="C394" s="7"/>
      <c r="D394" s="55"/>
      <c r="E394" s="55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ht="12.75">
      <c r="A395" s="7"/>
      <c r="B395" s="7"/>
      <c r="C395" s="7"/>
      <c r="D395" s="55"/>
      <c r="E395" s="55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ht="12.75">
      <c r="A396" s="7"/>
      <c r="B396" s="7"/>
      <c r="C396" s="7"/>
      <c r="D396" s="55"/>
      <c r="E396" s="55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12.75">
      <c r="A397" s="7"/>
      <c r="B397" s="7"/>
      <c r="C397" s="7"/>
      <c r="D397" s="55"/>
      <c r="E397" s="55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12.75">
      <c r="A398" s="7"/>
      <c r="B398" s="7"/>
      <c r="C398" s="7"/>
      <c r="D398" s="55"/>
      <c r="E398" s="55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ht="12.75">
      <c r="A399" s="7"/>
      <c r="B399" s="7"/>
      <c r="C399" s="7"/>
      <c r="D399" s="55"/>
      <c r="E399" s="55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12.75">
      <c r="A400" s="7"/>
      <c r="B400" s="7"/>
      <c r="C400" s="7"/>
      <c r="D400" s="55"/>
      <c r="E400" s="55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12.75">
      <c r="A401" s="7"/>
      <c r="B401" s="7"/>
      <c r="C401" s="7"/>
      <c r="D401" s="55"/>
      <c r="E401" s="55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ht="12.75">
      <c r="A402" s="7"/>
      <c r="B402" s="7"/>
      <c r="C402" s="7"/>
      <c r="D402" s="55"/>
      <c r="E402" s="55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ht="12.75">
      <c r="A403" s="7"/>
      <c r="B403" s="7"/>
      <c r="C403" s="7"/>
      <c r="D403" s="55"/>
      <c r="E403" s="55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ht="12.75">
      <c r="A404" s="7"/>
      <c r="B404" s="7"/>
      <c r="C404" s="7"/>
      <c r="D404" s="55"/>
      <c r="E404" s="55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ht="12.75">
      <c r="A405" s="7"/>
      <c r="B405" s="7"/>
      <c r="C405" s="7"/>
      <c r="D405" s="55"/>
      <c r="E405" s="55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12.75">
      <c r="A406" s="7"/>
      <c r="B406" s="7"/>
      <c r="C406" s="7"/>
      <c r="D406" s="55"/>
      <c r="E406" s="55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12.75">
      <c r="A407" s="7"/>
      <c r="B407" s="7"/>
      <c r="C407" s="7"/>
      <c r="D407" s="55"/>
      <c r="E407" s="55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12.75">
      <c r="A408" s="7"/>
      <c r="B408" s="7"/>
      <c r="C408" s="7"/>
      <c r="D408" s="55"/>
      <c r="E408" s="55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ht="12.75">
      <c r="A409" s="7"/>
      <c r="B409" s="7"/>
      <c r="C409" s="7"/>
      <c r="D409" s="55"/>
      <c r="E409" s="55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ht="12.75">
      <c r="A410" s="7"/>
      <c r="B410" s="7"/>
      <c r="C410" s="7"/>
      <c r="D410" s="55"/>
      <c r="E410" s="55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ht="12.75">
      <c r="A411" s="7"/>
      <c r="B411" s="7"/>
      <c r="C411" s="7"/>
      <c r="D411" s="55"/>
      <c r="E411" s="55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ht="12.75">
      <c r="A412" s="7"/>
      <c r="B412" s="7"/>
      <c r="C412" s="7"/>
      <c r="D412" s="55"/>
      <c r="E412" s="55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ht="12.75">
      <c r="A413" s="7"/>
      <c r="B413" s="7"/>
      <c r="C413" s="7"/>
      <c r="D413" s="55"/>
      <c r="E413" s="55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ht="12.75">
      <c r="A414" s="7"/>
      <c r="B414" s="7"/>
      <c r="C414" s="7"/>
      <c r="D414" s="55"/>
      <c r="E414" s="55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ht="12.75">
      <c r="A415" s="7"/>
      <c r="B415" s="7"/>
      <c r="C415" s="7"/>
      <c r="D415" s="55"/>
      <c r="E415" s="55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ht="12.75">
      <c r="A416" s="7"/>
      <c r="B416" s="7"/>
      <c r="C416" s="7"/>
      <c r="D416" s="55"/>
      <c r="E416" s="55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ht="12.75">
      <c r="A417" s="7"/>
      <c r="B417" s="7"/>
      <c r="C417" s="7"/>
      <c r="D417" s="55"/>
      <c r="E417" s="55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ht="12.75">
      <c r="A418" s="7"/>
      <c r="B418" s="7"/>
      <c r="C418" s="7"/>
      <c r="D418" s="55"/>
      <c r="E418" s="55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ht="12.75">
      <c r="A419" s="7"/>
      <c r="B419" s="7"/>
      <c r="C419" s="7"/>
      <c r="D419" s="55"/>
      <c r="E419" s="55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ht="12.75">
      <c r="A420" s="7"/>
      <c r="B420" s="7"/>
      <c r="C420" s="7"/>
      <c r="D420" s="55"/>
      <c r="E420" s="55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12.75">
      <c r="A421" s="7"/>
      <c r="B421" s="7"/>
      <c r="C421" s="7"/>
      <c r="D421" s="55"/>
      <c r="E421" s="55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12.75">
      <c r="A422" s="7"/>
      <c r="B422" s="7"/>
      <c r="C422" s="7"/>
      <c r="D422" s="55"/>
      <c r="E422" s="55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ht="12.75">
      <c r="A423" s="7"/>
      <c r="B423" s="7"/>
      <c r="C423" s="7"/>
      <c r="D423" s="55"/>
      <c r="E423" s="55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ht="12.75">
      <c r="A424" s="7"/>
      <c r="B424" s="7"/>
      <c r="C424" s="7"/>
      <c r="D424" s="55"/>
      <c r="E424" s="55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12.75">
      <c r="A425" s="7"/>
      <c r="B425" s="7"/>
      <c r="C425" s="7"/>
      <c r="D425" s="55"/>
      <c r="E425" s="55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12.75">
      <c r="A426" s="7"/>
      <c r="B426" s="7"/>
      <c r="C426" s="7"/>
      <c r="D426" s="55"/>
      <c r="E426" s="55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ht="12.75">
      <c r="A427" s="7"/>
      <c r="B427" s="7"/>
      <c r="C427" s="7"/>
      <c r="D427" s="55"/>
      <c r="E427" s="55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ht="12.75">
      <c r="A428" s="7"/>
      <c r="B428" s="7"/>
      <c r="C428" s="7"/>
      <c r="D428" s="55"/>
      <c r="E428" s="55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ht="12.75">
      <c r="A429" s="7"/>
      <c r="B429" s="7"/>
      <c r="C429" s="7"/>
      <c r="D429" s="55"/>
      <c r="E429" s="55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ht="12.75">
      <c r="A430" s="7"/>
      <c r="B430" s="7"/>
      <c r="C430" s="7"/>
      <c r="D430" s="55"/>
      <c r="E430" s="55"/>
      <c r="F430" s="7"/>
      <c r="G430" s="7"/>
      <c r="H430" s="7"/>
      <c r="I430" s="7"/>
      <c r="J430" s="7"/>
      <c r="K430" s="7"/>
      <c r="L430" s="7"/>
      <c r="M430" s="7"/>
      <c r="N430" s="7"/>
      <c r="O430" s="7"/>
    </row>
  </sheetData>
  <sheetProtection/>
  <printOptions/>
  <pageMargins left="0.5" right="0.5" top="0.5" bottom="0.5" header="0.5" footer="0.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RTV 1997 Total Scores</dc:title>
  <dc:subject/>
  <dc:creator>Norrie and Associates</dc:creator>
  <cp:keywords/>
  <dc:description/>
  <cp:lastModifiedBy>Alan</cp:lastModifiedBy>
  <cp:lastPrinted>2008-12-10T18:14:27Z</cp:lastPrinted>
  <dcterms:created xsi:type="dcterms:W3CDTF">2000-05-27T10:14:37Z</dcterms:created>
  <dcterms:modified xsi:type="dcterms:W3CDTF">2011-11-08T14:09:18Z</dcterms:modified>
  <cp:category/>
  <cp:version/>
  <cp:contentType/>
  <cp:contentStatus/>
</cp:coreProperties>
</file>